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iwashita\Desktop\財務諸表市町村等送付分\"/>
    </mc:Choice>
  </mc:AlternateContent>
  <bookViews>
    <workbookView xWindow="0" yWindow="0" windowWidth="20490" windowHeight="7755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52511"/>
</workbook>
</file>

<file path=xl/calcChain.xml><?xml version="1.0" encoding="utf-8"?>
<calcChain xmlns="http://schemas.openxmlformats.org/spreadsheetml/2006/main">
  <c r="L10" i="22" l="1"/>
  <c r="L11" i="25"/>
  <c r="L33" i="25"/>
  <c r="L17" i="23"/>
  <c r="AA19" i="21"/>
  <c r="AA10" i="21"/>
  <c r="N57" i="21"/>
  <c r="N49" i="21"/>
  <c r="L14" i="22" l="1"/>
  <c r="AA13" i="21" l="1"/>
  <c r="AA7" i="21"/>
  <c r="L15" i="25" l="1"/>
  <c r="AA22" i="21"/>
  <c r="AA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AA24" i="21" l="1"/>
  <c r="AA61" i="21" s="1"/>
  <c r="AA62" i="21" s="1"/>
  <c r="N62" i="21"/>
  <c r="J12" i="23"/>
  <c r="J11" i="23"/>
  <c r="L9" i="22"/>
  <c r="L28" i="22"/>
  <c r="L23" i="22"/>
  <c r="L19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<sst xmlns="http://schemas.openxmlformats.org/spreadsheetml/2006/main" count="217" uniqueCount="180">
  <si>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</si>
  <si>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</si>
  <si>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</si>
  <si>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</si>
  <si>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</si>
  <si>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</si>
  <si>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</si>
  <si>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</si>
  <si>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</si>
  <si>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</si>
  <si>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</si>
  <si>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</si>
  <si>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</si>
  <si>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</si>
  <si>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</si>
  <si>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</si>
  <si>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</si>
  <si>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</si>
  <si>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</si>
  <si>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</si>
  <si>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</si>
  <si>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</si>
  <si>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</si>
  <si>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</si>
  <si>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</si>
  <si>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</si>
  <si>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</si>
  <si>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</si>
  <si>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</si>
  <si>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</si>
  <si>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</si>
  <si>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</si>
  <si>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</si>
  <si>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</si>
  <si>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</si>
  <si>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</si>
  <si>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</si>
  <si>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</si>
  <si>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</si>
  <si>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</si>
  <si>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</si>
  <si>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</si>
  <si>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</si>
  <si>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</si>
  <si>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</si>
  <si>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</si>
  <si>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</si>
  <si>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</si>
  <si>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</si>
  <si>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</si>
  <si>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</si>
  <si>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</si>
  <si>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</si>
  <si>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</si>
  <si>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</si>
  <si>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</si>
  <si>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</si>
  <si>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</si>
  <si>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</si>
  <si>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</si>
  <si>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</si>
  <si>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</si>
  <si>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</si>
  <si>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</si>
  <si>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</si>
  <si>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</si>
  <si>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</si>
  <si>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</si>
  <si>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</si>
  <si>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</si>
  <si>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</si>
  <si>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</si>
  <si>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</si>
  <si>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</si>
  <si>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</si>
  <si>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</si>
  <si>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</si>
  <si>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</si>
  <si>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</si>
  <si>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</si>
  <si>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</si>
  <si>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</si>
  <si>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</si>
  <si>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</si>
  <si>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</si>
  <si>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</si>
  <si>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</si>
  <si>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</si>
  <si>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</si>
  <si>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</si>
  <si>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</si>
  <si>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</si>
  <si>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</si>
  <si>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</si>
  <si>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</si>
  <si>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</si>
  <si>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</si>
  <si>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</si>
  <si>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</si>
  <si>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</si>
  <si>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</si>
  <si>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</si>
  <si>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</si>
  <si>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</si>
  <si>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</si>
  <si>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</si>
  <si>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</si>
  <si>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</si>
  <si>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</si>
  <si>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</si>
  <si>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</si>
  <si>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</si>
  <si>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</si>
  <si>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</si>
  <si>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</si>
  <si>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</si>
  <si>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</si>
  <si>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</si>
  <si>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</si>
  <si>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</si>
  <si>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</si>
  <si>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</si>
  <si>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</si>
  <si>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</si>
  <si>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</si>
  <si>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</si>
  <si>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</si>
  <si>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</si>
  <si>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</si>
  <si>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</si>
  <si>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</si>
  <si>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</si>
  <si>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</si>
  <si>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</si>
  <si>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</si>
  <si>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</si>
  <si>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</si>
  <si>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</si>
  <si>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</si>
  <si>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</si>
  <si>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</si>
  <si>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</si>
  <si>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</si>
  <si>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</si>
  <si>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</si>
  <si>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</si>
  <si>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</si>
  <si>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</si>
  <si>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</si>
  <si>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</si>
  <si>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</si>
  <si>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</si>
  <si>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</si>
  <si>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</si>
  <si>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</si>
  <si>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</si>
  <si>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</si>
  <si>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</si>
  <si>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</si>
  <si>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</si>
  <si>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</si>
  <si>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</si>
  <si>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</si>
  <si>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</si>
  <si>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</si>
  <si>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</si>
  <si>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</si>
  <si>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</si>
  <si>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</si>
  <si>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</si>
  <si>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</si>
  <si>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（令和　 3年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</si>
  <si>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  2年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</si>
  <si>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　 3年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</si>
  <si>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至　令和　 3年　 3月　31日</t>
    <rPh sb="2" eb="4">
      <t>レイワ</t>
    </rPh>
    <phoneticPr fontId="3"/>
  </si>
  <si>
    <t>自　令和   2年　4月　　1日</t>
    <rPh sb="0" eb="1">
      <t>ジ</t>
    </rPh>
    <rPh sb="2" eb="4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</si>
  <si>
    <t>至　　令和　 3年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</si>
  <si>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自　　令和　2年　4月　 1日</t>
    <rPh sb="0" eb="1">
      <t>ジ</t>
    </rPh>
    <rPh sb="3" eb="5">
      <t>レイワ</t>
    </rPh>
    <rPh sb="7" eb="8">
      <t>ネン</t>
    </rPh>
    <rPh sb="10" eb="11">
      <t>ガツ</t>
    </rPh>
    <rPh sb="14" eb="15">
      <t>ニチ</t>
    </rPh>
    <phoneticPr fontId="3"/>
  </si>
  <si>
    <t>緊急医療対策事業</t>
    <rPh sb="0" eb="2">
      <t>キンキュウ</t>
    </rPh>
    <rPh sb="2" eb="4">
      <t>イリョウ</t>
    </rPh>
    <rPh sb="4" eb="6">
      <t>タイサク</t>
    </rPh>
    <rPh sb="6" eb="8">
      <t>ジギョウ</t>
    </rPh>
    <phoneticPr fontId="3"/>
  </si>
  <si>
    <t>緊急医療対策事業</t>
    <rPh sb="4" eb="6">
      <t>タイサク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</si>
</sst>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4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/>
    </xf>
    <xf numFmtId="0" fontId="2" fillId="0" borderId="9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2"/>
  <sheetViews>
    <sheetView showGridLines="0" tabSelected="1" view="pageBreakPreview" zoomScaleNormal="100" zoomScaleSheetLayoutView="100" workbookViewId="0">
      <selection activeCell="H18" sqref="H18"/>
    </sheetView>
  </sheetViews>
  <sheetFormatPr defaultColWidth="9" defaultRowHeight="18" customHeight="1" x14ac:dyDescent="0.15"/>
  <cols>
    <col min="1" max="1" width="0.625" style="99" customWidth="1"/>
    <col min="2" max="12" width="2.125" style="99" customWidth="1"/>
    <col min="13" max="13" width="17.25" style="99" customWidth="1"/>
    <col min="14" max="14" width="6.625" style="99" customWidth="1"/>
    <col min="15" max="15" width="9" style="99" customWidth="1"/>
    <col min="16" max="17" width="2.125" style="99" customWidth="1"/>
    <col min="18" max="25" width="3.875" style="99" customWidth="1"/>
    <col min="26" max="26" width="4.125" style="99" customWidth="1"/>
    <col min="27" max="27" width="6.625" style="99" customWidth="1"/>
    <col min="28" max="28" width="11.125" style="99" customWidth="1"/>
    <col min="29" max="29" width="0.625" style="99" customWidth="1"/>
    <col min="30" max="16384" width="9" style="99"/>
  </cols>
  <sheetData>
    <row r="1" spans="1:28" ht="18" customHeight="1" x14ac:dyDescent="0.15">
      <c r="B1" s="100" t="s">
        <v>178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 t="s">
        <v>156</v>
      </c>
      <c r="AB1" s="101"/>
    </row>
    <row r="2" spans="1:28" ht="23.25" customHeight="1" x14ac:dyDescent="0.25">
      <c r="A2" s="102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ht="21" customHeight="1" x14ac:dyDescent="0.15">
      <c r="B3" s="171" t="s">
        <v>171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28" s="103" customFormat="1" ht="16.5" customHeight="1" thickBot="1" x14ac:dyDescent="0.2">
      <c r="B4" s="104"/>
      <c r="AB4" s="105" t="s">
        <v>167</v>
      </c>
    </row>
    <row r="5" spans="1:28" s="106" customFormat="1" ht="14.25" customHeight="1" thickBot="1" x14ac:dyDescent="0.2">
      <c r="B5" s="172" t="s">
        <v>1</v>
      </c>
      <c r="C5" s="173"/>
      <c r="D5" s="173"/>
      <c r="E5" s="173"/>
      <c r="F5" s="173"/>
      <c r="G5" s="173"/>
      <c r="H5" s="173"/>
      <c r="I5" s="174"/>
      <c r="J5" s="174"/>
      <c r="K5" s="174"/>
      <c r="L5" s="174"/>
      <c r="M5" s="174"/>
      <c r="N5" s="175" t="s">
        <v>2</v>
      </c>
      <c r="O5" s="176"/>
      <c r="P5" s="173" t="s">
        <v>1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5" t="s">
        <v>2</v>
      </c>
      <c r="AB5" s="176"/>
    </row>
    <row r="6" spans="1:28" s="107" customFormat="1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68"/>
      <c r="O6" s="169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68"/>
      <c r="AB6" s="169"/>
    </row>
    <row r="7" spans="1:28" s="107" customFormat="1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68">
        <f>N8+N36+N39</f>
        <v>61752000</v>
      </c>
      <c r="O7" s="169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68">
        <f>AA8+AA9+AA10+AA11+AA12</f>
        <v>351457</v>
      </c>
      <c r="AB7" s="169"/>
    </row>
    <row r="8" spans="1:28" s="107" customFormat="1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68">
        <f>N9</f>
        <v>0</v>
      </c>
      <c r="O8" s="169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68"/>
      <c r="AB8" s="169"/>
    </row>
    <row r="9" spans="1:28" s="107" customFormat="1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68">
        <f>N10+N12+N13</f>
        <v>0</v>
      </c>
      <c r="O9" s="169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68"/>
      <c r="AB9" s="169"/>
    </row>
    <row r="10" spans="1:28" s="107" customFormat="1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68"/>
      <c r="O10" s="169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68">
        <f>1018948+241263-908754</f>
        <v>351457</v>
      </c>
      <c r="AB10" s="169"/>
    </row>
    <row r="11" spans="1:28" s="107" customFormat="1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68"/>
      <c r="O11" s="169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68"/>
      <c r="AB11" s="169"/>
    </row>
    <row r="12" spans="1:28" s="107" customFormat="1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68"/>
      <c r="O12" s="169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68"/>
      <c r="AB12" s="169"/>
    </row>
    <row r="13" spans="1:28" s="107" customFormat="1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77"/>
      <c r="O13" s="178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68">
        <f>AA14+AA15+AA16+AA17+AA18+AA19+AA20+AA21</f>
        <v>164093</v>
      </c>
      <c r="AB13" s="169"/>
    </row>
    <row r="14" spans="1:28" s="107" customFormat="1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68"/>
      <c r="O14" s="169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68"/>
      <c r="AB14" s="169"/>
    </row>
    <row r="15" spans="1:28" s="107" customFormat="1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68"/>
      <c r="O15" s="169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68"/>
      <c r="AB15" s="169"/>
    </row>
    <row r="16" spans="1:28" s="107" customFormat="1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68"/>
      <c r="O16" s="169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68"/>
      <c r="AB16" s="169"/>
    </row>
    <row r="17" spans="2:28" s="107" customFormat="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68"/>
      <c r="O17" s="169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68"/>
      <c r="AB17" s="169"/>
    </row>
    <row r="18" spans="2:28" s="107" customFormat="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68"/>
      <c r="O18" s="169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68"/>
      <c r="AB18" s="169"/>
    </row>
    <row r="19" spans="2:28" s="107" customFormat="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68"/>
      <c r="O19" s="169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9">
        <f>181294+139920-157121</f>
        <v>164093</v>
      </c>
      <c r="AB19" s="169"/>
    </row>
    <row r="20" spans="2:28" s="107" customFormat="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68"/>
      <c r="O20" s="169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68"/>
      <c r="AB20" s="169"/>
    </row>
    <row r="21" spans="2:28" s="107" customFormat="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68"/>
      <c r="O21" s="169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68"/>
      <c r="AB21" s="169"/>
    </row>
    <row r="22" spans="2:28" s="107" customFormat="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68"/>
      <c r="O22" s="169"/>
      <c r="P22" s="180" t="s">
        <v>29</v>
      </c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>
        <f>SUM(AA8:AB12,AA14:AB21)</f>
        <v>515550</v>
      </c>
      <c r="AB22" s="183"/>
    </row>
    <row r="23" spans="2:28" s="107" customFormat="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68"/>
      <c r="O23" s="169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4"/>
      <c r="AB23" s="95"/>
    </row>
    <row r="24" spans="2:28" s="107" customFormat="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68"/>
      <c r="O24" s="169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68">
        <f>N7+N57</f>
        <v>62576366</v>
      </c>
      <c r="AB24" s="169"/>
    </row>
    <row r="25" spans="2:28" s="107" customFormat="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68"/>
      <c r="O25" s="169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77">
        <f>N53+N54-AA22</f>
        <v>7332693</v>
      </c>
      <c r="AB25" s="178"/>
    </row>
    <row r="26" spans="2:28" s="107" customFormat="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68"/>
      <c r="O26" s="169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68"/>
      <c r="AB26" s="169"/>
    </row>
    <row r="27" spans="2:28" s="107" customFormat="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68"/>
      <c r="O27" s="16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68"/>
      <c r="AB27" s="169"/>
    </row>
    <row r="28" spans="2:28" s="107" customFormat="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68"/>
      <c r="O28" s="16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68"/>
      <c r="AB28" s="169"/>
    </row>
    <row r="29" spans="2:28" s="107" customFormat="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68"/>
      <c r="O29" s="16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68"/>
      <c r="AB29" s="169"/>
    </row>
    <row r="30" spans="2:28" s="107" customFormat="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68"/>
      <c r="O30" s="16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68"/>
      <c r="AB30" s="169"/>
    </row>
    <row r="31" spans="2:28" s="107" customFormat="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68"/>
      <c r="O31" s="16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68"/>
      <c r="AB31" s="169"/>
    </row>
    <row r="32" spans="2:28" s="107" customFormat="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68"/>
      <c r="O32" s="16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68"/>
      <c r="AB32" s="169"/>
    </row>
    <row r="33" spans="2:28" s="107" customFormat="1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68"/>
      <c r="O33" s="16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68"/>
      <c r="AB33" s="169"/>
    </row>
    <row r="34" spans="2:28" s="107" customFormat="1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68"/>
      <c r="O34" s="16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68"/>
      <c r="AB34" s="169"/>
    </row>
    <row r="35" spans="2:28" s="107" customFormat="1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68"/>
      <c r="O35" s="16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68"/>
      <c r="AB35" s="169"/>
    </row>
    <row r="36" spans="2:28" s="107" customFormat="1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68"/>
      <c r="O36" s="16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68"/>
      <c r="AB36" s="169"/>
    </row>
    <row r="37" spans="2:28" s="107" customFormat="1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68"/>
      <c r="O37" s="16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68"/>
      <c r="AB37" s="169"/>
    </row>
    <row r="38" spans="2:28" s="107" customFormat="1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68"/>
      <c r="O38" s="16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68"/>
      <c r="AB38" s="169"/>
    </row>
    <row r="39" spans="2:28" s="107" customFormat="1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68">
        <f>N47</f>
        <v>61752000</v>
      </c>
      <c r="O39" s="16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68"/>
      <c r="AB39" s="169"/>
    </row>
    <row r="40" spans="2:28" s="107" customFormat="1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68"/>
      <c r="O40" s="16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68"/>
      <c r="AB40" s="169"/>
    </row>
    <row r="41" spans="2:28" s="107" customFormat="1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68"/>
      <c r="O41" s="16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68"/>
      <c r="AB41" s="169"/>
    </row>
    <row r="42" spans="2:28" s="107" customFormat="1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68"/>
      <c r="O42" s="16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68"/>
      <c r="AB42" s="169"/>
    </row>
    <row r="43" spans="2:28" s="107" customFormat="1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68"/>
      <c r="O43" s="16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4"/>
      <c r="AB43" s="95"/>
    </row>
    <row r="44" spans="2:28" s="107" customFormat="1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68"/>
      <c r="O44" s="16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4"/>
      <c r="AB44" s="95"/>
    </row>
    <row r="45" spans="2:28" s="107" customFormat="1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68"/>
      <c r="O45" s="16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4"/>
      <c r="AB45" s="95"/>
    </row>
    <row r="46" spans="2:28" s="107" customFormat="1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68"/>
      <c r="O46" s="16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68"/>
      <c r="AB46" s="169"/>
    </row>
    <row r="47" spans="2:28" s="107" customFormat="1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68">
        <f>N49</f>
        <v>61752000</v>
      </c>
      <c r="O47" s="16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4"/>
      <c r="AB47" s="95"/>
    </row>
    <row r="48" spans="2:28" s="107" customFormat="1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68"/>
      <c r="O48" s="16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68"/>
      <c r="AB48" s="169"/>
    </row>
    <row r="49" spans="2:30" s="107" customFormat="1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9">
        <f>59752000+2000000</f>
        <v>61752000</v>
      </c>
      <c r="O49" s="16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68"/>
      <c r="AB49" s="169"/>
    </row>
    <row r="50" spans="2:30" s="107" customFormat="1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68"/>
      <c r="O50" s="16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68"/>
      <c r="AB50" s="169"/>
    </row>
    <row r="51" spans="2:30" s="107" customFormat="1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68"/>
      <c r="O51" s="16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68"/>
      <c r="AB51" s="169"/>
    </row>
    <row r="52" spans="2:30" s="107" customFormat="1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68">
        <f>N53+N54+N56</f>
        <v>8672609</v>
      </c>
      <c r="O52" s="16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68"/>
      <c r="AB52" s="169"/>
    </row>
    <row r="53" spans="2:30" s="107" customFormat="1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9">
        <v>7848243</v>
      </c>
      <c r="O53" s="16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4"/>
      <c r="AB53" s="95"/>
    </row>
    <row r="54" spans="2:30" s="107" customFormat="1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68"/>
      <c r="O54" s="16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68"/>
      <c r="AB54" s="169"/>
    </row>
    <row r="55" spans="2:30" s="107" customFormat="1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68"/>
      <c r="O55" s="16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68"/>
      <c r="AB55" s="169"/>
    </row>
    <row r="56" spans="2:30" s="107" customFormat="1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68">
        <f>N57</f>
        <v>824366</v>
      </c>
      <c r="O56" s="16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68"/>
      <c r="AB56" s="169"/>
    </row>
    <row r="57" spans="2:30" s="107" customFormat="1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68">
        <f>751267+73099</f>
        <v>824366</v>
      </c>
      <c r="O57" s="16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68"/>
      <c r="AB57" s="169"/>
    </row>
    <row r="58" spans="2:30" s="107" customFormat="1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68"/>
      <c r="O58" s="16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68"/>
      <c r="AB58" s="169"/>
    </row>
    <row r="59" spans="2:30" s="107" customFormat="1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68"/>
      <c r="O59" s="16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68"/>
      <c r="AB59" s="169"/>
    </row>
    <row r="60" spans="2:30" s="107" customFormat="1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68"/>
      <c r="O60" s="169"/>
      <c r="P60" s="184"/>
      <c r="Q60" s="185"/>
      <c r="R60" s="185"/>
      <c r="S60" s="185"/>
      <c r="T60" s="185"/>
      <c r="U60" s="185"/>
      <c r="V60" s="185"/>
      <c r="W60" s="185"/>
      <c r="X60" s="185"/>
      <c r="Y60" s="185"/>
      <c r="Z60" s="186"/>
      <c r="AA60" s="187"/>
      <c r="AB60" s="188"/>
    </row>
    <row r="61" spans="2:30" s="107" customFormat="1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68"/>
      <c r="O61" s="169"/>
      <c r="P61" s="189" t="s">
        <v>58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1"/>
      <c r="AA61" s="192">
        <f>SUM(AA24:AB25)</f>
        <v>69909059</v>
      </c>
      <c r="AB61" s="193"/>
      <c r="AD61" s="107">
        <v>5352</v>
      </c>
    </row>
    <row r="62" spans="2:30" s="107" customFormat="1" ht="14.65" customHeight="1" thickBot="1" x14ac:dyDescent="0.2">
      <c r="B62" s="172" t="s">
        <v>59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94"/>
      <c r="N62" s="197">
        <f>N7+N52</f>
        <v>70424609</v>
      </c>
      <c r="O62" s="198"/>
      <c r="P62" s="172" t="s">
        <v>60</v>
      </c>
      <c r="Q62" s="173"/>
      <c r="R62" s="173"/>
      <c r="S62" s="173"/>
      <c r="T62" s="173"/>
      <c r="U62" s="173"/>
      <c r="V62" s="173"/>
      <c r="W62" s="173"/>
      <c r="X62" s="173"/>
      <c r="Y62" s="173"/>
      <c r="Z62" s="194"/>
      <c r="AA62" s="195">
        <f>+AA61+AA22</f>
        <v>70424609</v>
      </c>
      <c r="AB62" s="196"/>
    </row>
    <row r="63" spans="2:30" s="107" customFormat="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30" s="107" customFormat="1" ht="14.65" customHeight="1" x14ac:dyDescent="0.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AA64" s="3"/>
      <c r="AB64" s="3"/>
    </row>
    <row r="65" spans="1:28" s="107" customFormat="1" ht="5.25" customHeight="1" x14ac:dyDescent="0.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AA65" s="106"/>
      <c r="AB65" s="106"/>
    </row>
    <row r="66" spans="1:28" s="107" customFormat="1" ht="14.65" customHeight="1" x14ac:dyDescent="0.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AA66" s="99"/>
      <c r="AB66" s="99"/>
    </row>
    <row r="67" spans="1:28" s="107" customFormat="1" ht="14.65" customHeight="1" x14ac:dyDescent="0.15">
      <c r="AA67" s="99"/>
      <c r="AB67" s="99"/>
    </row>
    <row r="68" spans="1:28" s="107" customFormat="1" ht="14.65" customHeight="1" x14ac:dyDescent="0.15"/>
    <row r="69" spans="1:28" s="107" customFormat="1" ht="14.65" customHeight="1" x14ac:dyDescent="0.15"/>
    <row r="70" spans="1:28" s="107" customFormat="1" ht="14.65" customHeight="1" x14ac:dyDescent="0.15"/>
    <row r="71" spans="1:28" s="107" customFormat="1" ht="14.65" customHeight="1" x14ac:dyDescent="0.15"/>
    <row r="72" spans="1:28" s="107" customFormat="1" ht="14.65" customHeight="1" x14ac:dyDescent="0.15"/>
    <row r="73" spans="1:28" s="107" customFormat="1" ht="14.65" customHeight="1" x14ac:dyDescent="0.15"/>
    <row r="74" spans="1:28" s="107" customFormat="1" ht="14.65" customHeight="1" x14ac:dyDescent="0.15"/>
    <row r="75" spans="1:28" s="107" customFormat="1" ht="14.65" customHeight="1" x14ac:dyDescent="0.15"/>
    <row r="76" spans="1:28" s="107" customFormat="1" ht="14.65" customHeight="1" x14ac:dyDescent="0.15"/>
    <row r="77" spans="1:28" s="107" customFormat="1" ht="14.65" customHeight="1" x14ac:dyDescent="0.15">
      <c r="A77" s="3"/>
    </row>
    <row r="78" spans="1:28" s="107" customFormat="1" ht="14.65" customHeight="1" x14ac:dyDescent="0.15">
      <c r="A78" s="106"/>
    </row>
    <row r="79" spans="1:28" s="107" customFormat="1" ht="14.65" customHeight="1" x14ac:dyDescent="0.15">
      <c r="A79" s="9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s="107" customFormat="1" ht="14.65" customHeight="1" x14ac:dyDescent="0.15">
      <c r="A80" s="99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8" s="107" customFormat="1" ht="14.65" customHeight="1" x14ac:dyDescent="0.15"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8" s="107" customFormat="1" ht="14.65" customHeight="1" x14ac:dyDescent="0.15"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8" s="3" customFormat="1" ht="14.65" customHeight="1" x14ac:dyDescent="0.1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</row>
    <row r="84" spans="1:28" s="106" customFormat="1" ht="14.65" hidden="1" customHeight="1" x14ac:dyDescent="0.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</row>
    <row r="85" spans="1:28" ht="14.65" hidden="1" customHeight="1" x14ac:dyDescent="0.1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</row>
    <row r="86" spans="1:28" ht="14.65" hidden="1" customHeight="1" x14ac:dyDescent="0.1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</row>
    <row r="87" spans="1:28" s="107" customFormat="1" ht="14.65" hidden="1" customHeight="1" x14ac:dyDescent="0.15"/>
    <row r="88" spans="1:28" s="107" customFormat="1" ht="14.65" hidden="1" customHeight="1" x14ac:dyDescent="0.15"/>
    <row r="89" spans="1:28" s="107" customFormat="1" ht="14.65" hidden="1" customHeight="1" x14ac:dyDescent="0.15"/>
    <row r="90" spans="1:28" s="107" customFormat="1" ht="14.65" hidden="1" customHeight="1" x14ac:dyDescent="0.15"/>
    <row r="91" spans="1:28" s="107" customFormat="1" ht="14.65" hidden="1" customHeight="1" x14ac:dyDescent="0.15"/>
    <row r="92" spans="1:28" s="107" customFormat="1" ht="14.65" hidden="1" customHeight="1" x14ac:dyDescent="0.15"/>
    <row r="93" spans="1:28" s="107" customFormat="1" ht="14.65" hidden="1" customHeight="1" x14ac:dyDescent="0.15"/>
    <row r="94" spans="1:28" s="107" customFormat="1" ht="14.65" hidden="1" customHeight="1" x14ac:dyDescent="0.15"/>
    <row r="95" spans="1:28" s="107" customFormat="1" ht="14.65" hidden="1" customHeight="1" x14ac:dyDescent="0.15"/>
    <row r="96" spans="1:28" s="107" customFormat="1" ht="14.65" hidden="1" customHeight="1" x14ac:dyDescent="0.15"/>
    <row r="97" spans="2:28" s="107" customFormat="1" ht="14.65" hidden="1" customHeight="1" x14ac:dyDescent="0.15"/>
    <row r="98" spans="2:28" s="107" customFormat="1" ht="14.65" hidden="1" customHeight="1" x14ac:dyDescent="0.15"/>
    <row r="99" spans="2:28" s="107" customFormat="1" ht="14.65" hidden="1" customHeight="1" x14ac:dyDescent="0.15"/>
    <row r="100" spans="2:28" s="107" customFormat="1" ht="14.65" hidden="1" customHeight="1" x14ac:dyDescent="0.15"/>
    <row r="101" spans="2:28" s="107" customFormat="1" ht="14.65" hidden="1" customHeight="1" x14ac:dyDescent="0.15"/>
    <row r="102" spans="2:28" s="107" customFormat="1" ht="14.65" hidden="1" customHeight="1" x14ac:dyDescent="0.15"/>
    <row r="103" spans="2:28" s="107" customFormat="1" ht="14.65" hidden="1" customHeight="1" x14ac:dyDescent="0.15"/>
    <row r="104" spans="2:28" s="107" customFormat="1" ht="14.65" hidden="1" customHeight="1" x14ac:dyDescent="0.15"/>
    <row r="105" spans="2:28" s="107" customFormat="1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s="107" customFormat="1" ht="14.65" hidden="1" customHeight="1" x14ac:dyDescent="0.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AA106" s="3"/>
      <c r="AB106" s="3"/>
    </row>
    <row r="107" spans="2:28" s="107" customFormat="1" ht="14.65" hidden="1" customHeight="1" x14ac:dyDescent="0.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AA107" s="106"/>
      <c r="AB107" s="106"/>
    </row>
    <row r="108" spans="2:28" s="107" customFormat="1" ht="14.65" hidden="1" customHeight="1" x14ac:dyDescent="0.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AA108" s="99"/>
      <c r="AB108" s="99"/>
    </row>
    <row r="109" spans="2:28" s="107" customFormat="1" ht="14.65" hidden="1" customHeight="1" x14ac:dyDescent="0.15">
      <c r="AA109" s="99"/>
      <c r="AB109" s="99"/>
    </row>
    <row r="110" spans="2:28" s="107" customFormat="1" ht="14.65" hidden="1" customHeight="1" x14ac:dyDescent="0.15"/>
    <row r="111" spans="2:28" s="107" customFormat="1" ht="14.65" hidden="1" customHeight="1" x14ac:dyDescent="0.15"/>
    <row r="112" spans="2:28" s="107" customFormat="1" ht="14.65" hidden="1" customHeight="1" x14ac:dyDescent="0.15"/>
    <row r="113" spans="1:28" s="107" customFormat="1" ht="14.65" hidden="1" customHeight="1" x14ac:dyDescent="0.15"/>
    <row r="114" spans="1:28" s="107" customFormat="1" ht="14.65" hidden="1" customHeight="1" x14ac:dyDescent="0.15"/>
    <row r="115" spans="1:28" s="107" customFormat="1" ht="14.65" hidden="1" customHeight="1" x14ac:dyDescent="0.15"/>
    <row r="116" spans="1:28" s="107" customFormat="1" ht="14.65" hidden="1" customHeight="1" x14ac:dyDescent="0.15"/>
    <row r="117" spans="1:28" s="107" customFormat="1" ht="14.65" hidden="1" customHeight="1" x14ac:dyDescent="0.15"/>
    <row r="118" spans="1:28" s="107" customFormat="1" ht="14.65" hidden="1" customHeight="1" x14ac:dyDescent="0.15"/>
    <row r="119" spans="1:28" s="107" customFormat="1" ht="14.65" hidden="1" customHeight="1" x14ac:dyDescent="0.15">
      <c r="A119" s="3"/>
    </row>
    <row r="120" spans="1:28" s="107" customFormat="1" ht="14.65" hidden="1" customHeight="1" x14ac:dyDescent="0.15">
      <c r="A120" s="106"/>
    </row>
    <row r="121" spans="1:28" s="107" customFormat="1" ht="14.65" hidden="1" customHeight="1" x14ac:dyDescent="0.15">
      <c r="A121" s="99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s="107" customFormat="1" ht="14.65" hidden="1" customHeight="1" x14ac:dyDescent="0.15">
      <c r="A122" s="99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:28" s="107" customFormat="1" ht="14.65" hidden="1" customHeight="1" x14ac:dyDescent="0.15"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8" s="107" customFormat="1" ht="14.65" hidden="1" customHeight="1" x14ac:dyDescent="0.15"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8" s="3" customFormat="1" ht="14.65" hidden="1" customHeight="1" x14ac:dyDescent="0.1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</row>
    <row r="126" spans="1:28" s="106" customFormat="1" ht="14.65" hidden="1" customHeight="1" x14ac:dyDescent="0.1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</row>
    <row r="127" spans="1:28" ht="14.65" hidden="1" customHeight="1" x14ac:dyDescent="0.1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</row>
    <row r="128" spans="1:28" ht="14.65" hidden="1" customHeight="1" x14ac:dyDescent="0.1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</row>
    <row r="129" s="107" customFormat="1" ht="14.65" hidden="1" customHeight="1" x14ac:dyDescent="0.15"/>
    <row r="130" s="107" customFormat="1" ht="14.65" hidden="1" customHeight="1" x14ac:dyDescent="0.15"/>
    <row r="131" s="107" customFormat="1" ht="14.65" hidden="1" customHeight="1" x14ac:dyDescent="0.15"/>
    <row r="132" s="107" customFormat="1" ht="14.65" hidden="1" customHeight="1" x14ac:dyDescent="0.15"/>
    <row r="133" s="107" customFormat="1" ht="14.65" hidden="1" customHeight="1" x14ac:dyDescent="0.15"/>
    <row r="134" s="107" customFormat="1" ht="14.65" hidden="1" customHeight="1" x14ac:dyDescent="0.15"/>
    <row r="135" s="107" customFormat="1" ht="14.65" hidden="1" customHeight="1" x14ac:dyDescent="0.15"/>
    <row r="136" s="107" customFormat="1" ht="14.65" hidden="1" customHeight="1" x14ac:dyDescent="0.15"/>
    <row r="137" s="107" customFormat="1" ht="14.65" hidden="1" customHeight="1" x14ac:dyDescent="0.15"/>
    <row r="138" s="107" customFormat="1" ht="14.65" hidden="1" customHeight="1" x14ac:dyDescent="0.15"/>
    <row r="139" s="107" customFormat="1" ht="14.65" hidden="1" customHeight="1" x14ac:dyDescent="0.15"/>
    <row r="140" s="107" customFormat="1" ht="14.65" hidden="1" customHeight="1" x14ac:dyDescent="0.15"/>
    <row r="141" s="107" customFormat="1" ht="14.65" hidden="1" customHeight="1" x14ac:dyDescent="0.15"/>
    <row r="142" s="107" customFormat="1" ht="14.65" hidden="1" customHeight="1" x14ac:dyDescent="0.15"/>
    <row r="143" s="107" customFormat="1" ht="14.65" hidden="1" customHeight="1" x14ac:dyDescent="0.15"/>
    <row r="144" s="107" customFormat="1" ht="14.65" hidden="1" customHeight="1" x14ac:dyDescent="0.15"/>
    <row r="145" spans="2:28" s="107" customFormat="1" ht="14.65" hidden="1" customHeight="1" x14ac:dyDescent="0.15"/>
    <row r="146" spans="2:28" s="107" customFormat="1" ht="14.65" hidden="1" customHeight="1" x14ac:dyDescent="0.15"/>
    <row r="147" spans="2:28" s="107" customFormat="1" ht="14.65" hidden="1" customHeight="1" x14ac:dyDescent="0.15"/>
    <row r="148" spans="2:28" s="107" customFormat="1" ht="14.65" hidden="1" customHeight="1" x14ac:dyDescent="0.15"/>
    <row r="149" spans="2:28" s="107" customFormat="1" ht="14.65" hidden="1" customHeight="1" x14ac:dyDescent="0.15"/>
    <row r="150" spans="2:28" s="107" customFormat="1" ht="14.65" hidden="1" customHeight="1" x14ac:dyDescent="0.15"/>
    <row r="151" spans="2:28" s="107" customFormat="1" ht="14.65" hidden="1" customHeight="1" x14ac:dyDescent="0.15"/>
    <row r="152" spans="2:28" s="107" customFormat="1" ht="14.65" hidden="1" customHeight="1" x14ac:dyDescent="0.15"/>
    <row r="153" spans="2:28" s="107" customFormat="1" ht="14.65" hidden="1" customHeight="1" x14ac:dyDescent="0.15"/>
    <row r="154" spans="2:28" s="107" customFormat="1" ht="14.65" hidden="1" customHeight="1" x14ac:dyDescent="0.15"/>
    <row r="155" spans="2:28" s="107" customFormat="1" ht="14.65" hidden="1" customHeight="1" x14ac:dyDescent="0.15"/>
    <row r="156" spans="2:28" s="107" customFormat="1" ht="14.65" hidden="1" customHeight="1" x14ac:dyDescent="0.15"/>
    <row r="157" spans="2:28" s="107" customFormat="1" ht="14.65" hidden="1" customHeight="1" x14ac:dyDescent="0.15"/>
    <row r="158" spans="2:28" s="107" customFormat="1" ht="14.65" hidden="1" customHeight="1" x14ac:dyDescent="0.15"/>
    <row r="159" spans="2:28" s="107" customFormat="1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s="107" customFormat="1" ht="14.65" hidden="1" customHeight="1" x14ac:dyDescent="0.1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AA160" s="3"/>
      <c r="AB160" s="3"/>
    </row>
    <row r="161" spans="1:28" s="107" customFormat="1" ht="14.65" hidden="1" customHeight="1" x14ac:dyDescent="0.15"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AA161" s="106"/>
      <c r="AB161" s="106"/>
    </row>
    <row r="162" spans="1:28" s="107" customFormat="1" ht="14.65" hidden="1" customHeight="1" x14ac:dyDescent="0.15"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AA162" s="99"/>
      <c r="AB162" s="99"/>
    </row>
    <row r="163" spans="1:28" s="107" customFormat="1" ht="14.65" hidden="1" customHeight="1" x14ac:dyDescent="0.15">
      <c r="AA163" s="99"/>
      <c r="AB163" s="99"/>
    </row>
    <row r="164" spans="1:28" s="107" customFormat="1" ht="14.65" hidden="1" customHeight="1" x14ac:dyDescent="0.15"/>
    <row r="165" spans="1:28" s="107" customFormat="1" ht="14.65" hidden="1" customHeight="1" x14ac:dyDescent="0.15"/>
    <row r="166" spans="1:28" s="107" customFormat="1" ht="14.65" hidden="1" customHeight="1" x14ac:dyDescent="0.15"/>
    <row r="167" spans="1:28" s="107" customFormat="1" ht="14.65" hidden="1" customHeight="1" x14ac:dyDescent="0.15"/>
    <row r="168" spans="1:28" s="107" customFormat="1" ht="14.65" hidden="1" customHeight="1" x14ac:dyDescent="0.15"/>
    <row r="169" spans="1:28" s="107" customFormat="1" ht="14.65" hidden="1" customHeight="1" x14ac:dyDescent="0.15"/>
    <row r="170" spans="1:28" s="107" customFormat="1" ht="14.65" hidden="1" customHeight="1" x14ac:dyDescent="0.15"/>
    <row r="171" spans="1:28" s="107" customFormat="1" ht="14.65" hidden="1" customHeight="1" x14ac:dyDescent="0.15"/>
    <row r="172" spans="1:28" s="107" customFormat="1" ht="14.65" hidden="1" customHeight="1" x14ac:dyDescent="0.15"/>
    <row r="173" spans="1:28" s="107" customFormat="1" ht="14.65" hidden="1" customHeight="1" x14ac:dyDescent="0.15">
      <c r="A173" s="3"/>
    </row>
    <row r="174" spans="1:28" s="107" customFormat="1" ht="14.65" hidden="1" customHeight="1" x14ac:dyDescent="0.15">
      <c r="A174" s="106"/>
    </row>
    <row r="175" spans="1:28" s="107" customFormat="1" ht="14.65" hidden="1" customHeight="1" x14ac:dyDescent="0.15">
      <c r="A175" s="99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s="107" customFormat="1" ht="14.65" hidden="1" customHeight="1" x14ac:dyDescent="0.15">
      <c r="A176" s="99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spans="1:28" s="107" customFormat="1" ht="14.65" hidden="1" customHeight="1" x14ac:dyDescent="0.15"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8" s="107" customFormat="1" ht="14.65" hidden="1" customHeight="1" x14ac:dyDescent="0.15"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8" s="3" customFormat="1" ht="14.65" hidden="1" customHeight="1" x14ac:dyDescent="0.1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</row>
    <row r="180" spans="1:28" s="106" customFormat="1" ht="14.65" hidden="1" customHeight="1" x14ac:dyDescent="0.1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</row>
    <row r="181" spans="1:28" ht="14.65" hidden="1" customHeight="1" x14ac:dyDescent="0.1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</row>
    <row r="182" spans="1:28" ht="14.65" hidden="1" customHeight="1" x14ac:dyDescent="0.1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</row>
    <row r="183" spans="1:28" s="107" customFormat="1" ht="14.65" hidden="1" customHeight="1" x14ac:dyDescent="0.15"/>
    <row r="184" spans="1:28" s="107" customFormat="1" ht="14.65" hidden="1" customHeight="1" x14ac:dyDescent="0.15"/>
    <row r="185" spans="1:28" s="107" customFormat="1" ht="14.65" hidden="1" customHeight="1" x14ac:dyDescent="0.15"/>
    <row r="186" spans="1:28" s="107" customFormat="1" ht="14.65" hidden="1" customHeight="1" x14ac:dyDescent="0.15"/>
    <row r="187" spans="1:28" s="107" customFormat="1" ht="14.65" hidden="1" customHeight="1" x14ac:dyDescent="0.15"/>
    <row r="188" spans="1:28" s="107" customFormat="1" ht="14.65" hidden="1" customHeight="1" x14ac:dyDescent="0.15"/>
    <row r="189" spans="1:28" s="107" customFormat="1" ht="14.65" hidden="1" customHeight="1" x14ac:dyDescent="0.15"/>
    <row r="190" spans="1:28" s="107" customFormat="1" ht="14.65" hidden="1" customHeight="1" x14ac:dyDescent="0.15"/>
    <row r="191" spans="1:28" s="107" customFormat="1" ht="14.65" hidden="1" customHeight="1" x14ac:dyDescent="0.15"/>
    <row r="192" spans="1:28" s="107" customFormat="1" ht="14.65" hidden="1" customHeight="1" x14ac:dyDescent="0.15"/>
    <row r="193" s="107" customFormat="1" ht="14.65" hidden="1" customHeight="1" x14ac:dyDescent="0.15"/>
    <row r="194" s="107" customFormat="1" ht="14.65" hidden="1" customHeight="1" x14ac:dyDescent="0.15"/>
    <row r="195" s="107" customFormat="1" ht="14.65" hidden="1" customHeight="1" x14ac:dyDescent="0.15"/>
    <row r="196" s="107" customFormat="1" ht="14.65" hidden="1" customHeight="1" x14ac:dyDescent="0.15"/>
    <row r="197" s="107" customFormat="1" ht="14.65" hidden="1" customHeight="1" x14ac:dyDescent="0.15"/>
    <row r="198" s="107" customFormat="1" ht="14.65" hidden="1" customHeight="1" x14ac:dyDescent="0.15"/>
    <row r="199" s="107" customFormat="1" ht="14.65" hidden="1" customHeight="1" x14ac:dyDescent="0.15"/>
    <row r="200" s="107" customFormat="1" ht="14.65" hidden="1" customHeight="1" x14ac:dyDescent="0.15"/>
    <row r="201" s="107" customFormat="1" ht="14.65" hidden="1" customHeight="1" x14ac:dyDescent="0.15"/>
    <row r="202" s="107" customFormat="1" ht="14.65" hidden="1" customHeight="1" x14ac:dyDescent="0.15"/>
    <row r="203" s="107" customFormat="1" ht="14.65" hidden="1" customHeight="1" x14ac:dyDescent="0.15"/>
    <row r="204" s="107" customFormat="1" ht="14.65" hidden="1" customHeight="1" x14ac:dyDescent="0.15"/>
    <row r="205" s="107" customFormat="1" ht="14.65" hidden="1" customHeight="1" x14ac:dyDescent="0.15"/>
    <row r="206" s="107" customFormat="1" ht="14.65" hidden="1" customHeight="1" x14ac:dyDescent="0.15"/>
    <row r="207" s="107" customFormat="1" ht="14.65" hidden="1" customHeight="1" x14ac:dyDescent="0.15"/>
    <row r="208" s="107" customFormat="1" ht="14.65" hidden="1" customHeight="1" x14ac:dyDescent="0.15"/>
    <row r="209" spans="2:28" s="107" customFormat="1" ht="14.65" hidden="1" customHeight="1" x14ac:dyDescent="0.15"/>
    <row r="210" spans="2:28" s="107" customFormat="1" ht="14.65" hidden="1" customHeight="1" x14ac:dyDescent="0.15"/>
    <row r="211" spans="2:28" s="107" customFormat="1" ht="14.65" hidden="1" customHeight="1" x14ac:dyDescent="0.15"/>
    <row r="212" spans="2:28" s="107" customFormat="1" ht="14.65" hidden="1" customHeight="1" x14ac:dyDescent="0.15"/>
    <row r="213" spans="2:28" s="107" customFormat="1" ht="14.65" hidden="1" customHeight="1" x14ac:dyDescent="0.15"/>
    <row r="214" spans="2:28" s="107" customFormat="1" ht="14.65" hidden="1" customHeight="1" x14ac:dyDescent="0.15"/>
    <row r="215" spans="2:28" s="107" customFormat="1" ht="14.65" hidden="1" customHeight="1" x14ac:dyDescent="0.15"/>
    <row r="216" spans="2:28" s="107" customFormat="1" ht="14.65" hidden="1" customHeight="1" x14ac:dyDescent="0.15"/>
    <row r="217" spans="2:28" s="107" customFormat="1" ht="14.65" hidden="1" customHeight="1" x14ac:dyDescent="0.15"/>
    <row r="218" spans="2:28" s="107" customFormat="1" ht="14.65" hidden="1" customHeight="1" x14ac:dyDescent="0.15"/>
    <row r="219" spans="2:28" s="107" customFormat="1" ht="14.65" hidden="1" customHeight="1" x14ac:dyDescent="0.15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28" s="107" customFormat="1" ht="14.65" hidden="1" customHeight="1" x14ac:dyDescent="0.15"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AA220" s="108"/>
      <c r="AB220" s="108"/>
    </row>
    <row r="221" spans="2:28" s="107" customFormat="1" ht="14.65" hidden="1" customHeight="1" x14ac:dyDescent="0.15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AA221" s="99"/>
      <c r="AB221" s="99"/>
    </row>
    <row r="222" spans="2:28" s="107" customFormat="1" ht="14.65" hidden="1" customHeight="1" x14ac:dyDescent="0.1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AA222" s="103"/>
      <c r="AB222" s="103"/>
    </row>
    <row r="223" spans="2:28" s="107" customFormat="1" ht="14.65" hidden="1" customHeight="1" x14ac:dyDescent="0.15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AA223" s="103"/>
      <c r="AB223" s="103"/>
    </row>
    <row r="224" spans="2:28" s="107" customFormat="1" ht="14.65" hidden="1" customHeight="1" x14ac:dyDescent="0.1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AA224" s="103"/>
      <c r="AB224" s="103"/>
    </row>
    <row r="225" spans="1:28" s="107" customFormat="1" ht="14.65" hidden="1" customHeight="1" x14ac:dyDescent="0.15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AA225" s="103"/>
      <c r="AB225" s="103"/>
    </row>
    <row r="226" spans="1:28" s="107" customFormat="1" ht="14.65" hidden="1" customHeight="1" x14ac:dyDescent="0.15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AA226" s="103"/>
      <c r="AB226" s="103"/>
    </row>
    <row r="227" spans="1:28" s="107" customFormat="1" ht="14.65" hidden="1" customHeight="1" x14ac:dyDescent="0.15">
      <c r="AA227" s="103"/>
      <c r="AB227" s="103"/>
    </row>
    <row r="228" spans="1:28" s="107" customFormat="1" ht="14.65" hidden="1" customHeight="1" x14ac:dyDescent="0.15"/>
    <row r="229" spans="1:28" s="107" customFormat="1" ht="14.65" hidden="1" customHeight="1" x14ac:dyDescent="0.15"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1:28" s="107" customFormat="1" ht="14.65" hidden="1" customHeight="1" x14ac:dyDescent="0.15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AA230" s="103"/>
      <c r="AB230" s="103"/>
    </row>
    <row r="231" spans="1:28" s="107" customFormat="1" ht="14.65" hidden="1" customHeight="1" x14ac:dyDescent="0.15"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AA231" s="103"/>
      <c r="AB231" s="103"/>
    </row>
    <row r="232" spans="1:28" s="107" customFormat="1" ht="14.65" hidden="1" customHeight="1" x14ac:dyDescent="0.15">
      <c r="AA232" s="103"/>
      <c r="AB232" s="103"/>
    </row>
    <row r="233" spans="1:28" s="107" customFormat="1" ht="14.65" hidden="1" customHeight="1" x14ac:dyDescent="0.15">
      <c r="A233" s="108"/>
    </row>
    <row r="234" spans="1:28" s="107" customFormat="1" ht="14.65" hidden="1" customHeight="1" x14ac:dyDescent="0.15">
      <c r="A234" s="99"/>
    </row>
    <row r="235" spans="1:28" s="107" customFormat="1" ht="14.65" hidden="1" customHeight="1" x14ac:dyDescent="0.15">
      <c r="A235" s="103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8" s="107" customFormat="1" ht="14.65" hidden="1" customHeight="1" x14ac:dyDescent="0.15">
      <c r="A236" s="103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8" s="107" customFormat="1" ht="14.65" hidden="1" customHeight="1" x14ac:dyDescent="0.15">
      <c r="A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8" s="107" customFormat="1" ht="14.65" hidden="1" customHeight="1" x14ac:dyDescent="0.15">
      <c r="A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8" s="108" customFormat="1" ht="14.65" hidden="1" customHeight="1" x14ac:dyDescent="0.15">
      <c r="A239" s="103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7"/>
      <c r="AB239" s="107"/>
    </row>
    <row r="240" spans="1:28" ht="14.65" hidden="1" customHeight="1" x14ac:dyDescent="0.15">
      <c r="A240" s="103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7"/>
      <c r="AB240" s="107"/>
    </row>
    <row r="241" spans="1:28" s="103" customFormat="1" ht="14.65" hidden="1" customHeight="1" x14ac:dyDescent="0.1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AA241" s="107"/>
      <c r="AB241" s="107"/>
    </row>
    <row r="242" spans="1:28" s="103" customFormat="1" ht="14.65" hidden="1" customHeight="1" x14ac:dyDescent="0.1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AA242" s="107"/>
      <c r="AB242" s="107"/>
    </row>
    <row r="243" spans="1:28" s="103" customFormat="1" ht="14.65" hidden="1" customHeight="1" x14ac:dyDescent="0.15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</row>
    <row r="244" spans="1:28" s="103" customFormat="1" ht="14.65" hidden="1" customHeight="1" x14ac:dyDescent="0.15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</row>
    <row r="245" spans="1:28" s="103" customFormat="1" ht="14.65" hidden="1" customHeight="1" x14ac:dyDescent="0.15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AA245" s="107"/>
      <c r="AB245" s="107"/>
    </row>
    <row r="246" spans="1:28" s="103" customFormat="1" ht="14.65" hidden="1" customHeight="1" x14ac:dyDescent="0.1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AA246" s="107"/>
      <c r="AB246" s="107"/>
    </row>
    <row r="247" spans="1:28" s="107" customFormat="1" ht="14.65" hidden="1" customHeight="1" x14ac:dyDescent="0.15"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8" s="107" customFormat="1" ht="14.65" hidden="1" customHeight="1" x14ac:dyDescent="0.15"/>
    <row r="249" spans="1:28" s="103" customFormat="1" ht="14.65" hidden="1" customHeight="1" x14ac:dyDescent="0.1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</row>
    <row r="250" spans="1:28" s="103" customFormat="1" ht="14.65" hidden="1" customHeight="1" x14ac:dyDescent="0.1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</row>
    <row r="251" spans="1:28" s="103" customFormat="1" ht="14.65" hidden="1" customHeight="1" x14ac:dyDescent="0.1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</row>
    <row r="252" spans="1:28" s="107" customFormat="1" ht="14.65" hidden="1" customHeight="1" x14ac:dyDescent="0.15"/>
    <row r="253" spans="1:28" s="107" customFormat="1" ht="14.65" hidden="1" customHeight="1" x14ac:dyDescent="0.15"/>
    <row r="254" spans="1:28" s="107" customFormat="1" ht="14.65" hidden="1" customHeight="1" x14ac:dyDescent="0.15"/>
    <row r="255" spans="1:28" s="107" customFormat="1" ht="14.65" hidden="1" customHeight="1" x14ac:dyDescent="0.15"/>
    <row r="256" spans="1:28" s="107" customFormat="1" ht="14.65" hidden="1" customHeight="1" x14ac:dyDescent="0.15"/>
    <row r="257" spans="2:28" s="107" customFormat="1" ht="14.65" hidden="1" customHeight="1" x14ac:dyDescent="0.15"/>
    <row r="258" spans="2:28" s="107" customFormat="1" ht="14.65" hidden="1" customHeight="1" x14ac:dyDescent="0.15"/>
    <row r="259" spans="2:28" s="107" customFormat="1" ht="14.65" hidden="1" customHeight="1" x14ac:dyDescent="0.15"/>
    <row r="260" spans="2:28" s="107" customFormat="1" ht="14.65" hidden="1" customHeight="1" x14ac:dyDescent="0.15"/>
    <row r="261" spans="2:28" s="107" customFormat="1" ht="14.65" hidden="1" customHeight="1" x14ac:dyDescent="0.15"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28" s="107" customFormat="1" ht="14.65" hidden="1" customHeight="1" x14ac:dyDescent="0.15"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AA262" s="99"/>
      <c r="AB262" s="99"/>
    </row>
    <row r="263" spans="2:28" s="107" customFormat="1" ht="14.65" hidden="1" customHeight="1" x14ac:dyDescent="0.15"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AA263" s="99"/>
      <c r="AB263" s="99"/>
    </row>
    <row r="264" spans="2:28" s="107" customFormat="1" ht="14.65" hidden="1" customHeight="1" x14ac:dyDescent="0.15"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AA264" s="99"/>
      <c r="AB264" s="99"/>
    </row>
    <row r="265" spans="2:28" s="107" customFormat="1" ht="14.65" hidden="1" customHeight="1" x14ac:dyDescent="0.15"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AA265" s="99"/>
      <c r="AB265" s="99"/>
    </row>
    <row r="266" spans="2:28" s="107" customFormat="1" ht="14.65" hidden="1" customHeight="1" x14ac:dyDescent="0.15"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AA266" s="99"/>
      <c r="AB266" s="99"/>
    </row>
    <row r="267" spans="2:28" s="107" customFormat="1" ht="14.65" hidden="1" customHeight="1" x14ac:dyDescent="0.15"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AA267" s="99"/>
      <c r="AB267" s="99"/>
    </row>
    <row r="268" spans="2:28" s="107" customFormat="1" ht="14.65" hidden="1" customHeight="1" x14ac:dyDescent="0.15"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AA268" s="99"/>
      <c r="AB268" s="99"/>
    </row>
    <row r="269" spans="2:28" s="107" customFormat="1" ht="14.65" hidden="1" customHeight="1" x14ac:dyDescent="0.15"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AA269" s="99"/>
      <c r="AB269" s="99"/>
    </row>
    <row r="270" spans="2:28" s="107" customFormat="1" ht="14.65" hidden="1" customHeight="1" x14ac:dyDescent="0.15"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AA270" s="99"/>
      <c r="AB270" s="99"/>
    </row>
    <row r="271" spans="2:28" s="107" customFormat="1" ht="14.65" hidden="1" customHeight="1" x14ac:dyDescent="0.15"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AA271" s="99"/>
      <c r="AB271" s="99"/>
    </row>
    <row r="272" spans="2:28" s="107" customFormat="1" ht="14.65" hidden="1" customHeight="1" x14ac:dyDescent="0.15"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AA272" s="99"/>
      <c r="AB272" s="99"/>
    </row>
    <row r="273" spans="1:28" s="107" customFormat="1" ht="14.65" hidden="1" customHeight="1" x14ac:dyDescent="0.15"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AA273" s="99"/>
      <c r="AB273" s="99"/>
    </row>
    <row r="274" spans="1:28" s="107" customFormat="1" ht="14.65" hidden="1" customHeight="1" x14ac:dyDescent="0.15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AA274" s="99"/>
      <c r="AB274" s="99"/>
    </row>
    <row r="275" spans="1:28" s="107" customFormat="1" ht="14.65" hidden="1" customHeight="1" x14ac:dyDescent="0.1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AA275" s="99"/>
      <c r="AB275" s="99"/>
    </row>
    <row r="276" spans="1:28" s="107" customFormat="1" ht="14.65" hidden="1" customHeight="1" x14ac:dyDescent="0.1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AA276" s="99"/>
      <c r="AB276" s="99"/>
    </row>
    <row r="277" spans="1:28" s="107" customFormat="1" ht="14.65" hidden="1" customHeight="1" x14ac:dyDescent="0.1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</row>
    <row r="278" spans="1:28" s="107" customFormat="1" ht="14.65" hidden="1" customHeight="1" x14ac:dyDescent="0.1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</row>
    <row r="279" spans="1:28" s="107" customFormat="1" ht="14.65" hidden="1" customHeight="1" x14ac:dyDescent="0.1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</row>
    <row r="280" spans="1:28" s="107" customFormat="1" ht="14.65" hidden="1" customHeight="1" x14ac:dyDescent="0.1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</row>
    <row r="281" spans="1:28" ht="14.65" hidden="1" customHeight="1" x14ac:dyDescent="0.15"/>
    <row r="282" spans="1:28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6"/>
  <sheetViews>
    <sheetView showGridLines="0" view="pageBreakPreview" zoomScale="120" zoomScaleNormal="100" zoomScaleSheetLayoutView="120" workbookViewId="0">
      <selection activeCell="B1" sqref="B1"/>
    </sheetView>
  </sheetViews>
  <sheetFormatPr defaultColWidth="9" defaultRowHeight="18" customHeight="1" x14ac:dyDescent="0.15"/>
  <cols>
    <col min="1" max="1" width="1.125" style="99" customWidth="1"/>
    <col min="2" max="2" width="1.625" style="99" customWidth="1"/>
    <col min="3" max="8" width="2" style="99" customWidth="1"/>
    <col min="9" max="9" width="8.875" style="99" customWidth="1"/>
    <col min="10" max="10" width="4.625" style="99" customWidth="1"/>
    <col min="11" max="11" width="11.75" style="99" customWidth="1"/>
    <col min="12" max="12" width="15.625" style="110" customWidth="1"/>
    <col min="13" max="13" width="15.5" style="110" bestFit="1" customWidth="1"/>
    <col min="14" max="14" width="1" style="99" customWidth="1"/>
    <col min="15" max="16384" width="9" style="99"/>
  </cols>
  <sheetData>
    <row r="1" spans="1:13" ht="18" customHeight="1" x14ac:dyDescent="0.15">
      <c r="B1" s="99" t="s">
        <v>178</v>
      </c>
      <c r="C1" s="109"/>
      <c r="D1" s="109"/>
      <c r="E1" s="109"/>
      <c r="F1" s="109"/>
      <c r="G1" s="109"/>
      <c r="H1" s="109"/>
      <c r="I1" s="109"/>
      <c r="J1" s="109"/>
      <c r="K1" s="109"/>
      <c r="M1" s="111" t="s">
        <v>89</v>
      </c>
    </row>
    <row r="2" spans="1:13" ht="18.75" customHeight="1" x14ac:dyDescent="0.2">
      <c r="A2" s="112"/>
      <c r="B2" s="201" t="s">
        <v>90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4.45" customHeight="1" x14ac:dyDescent="0.2">
      <c r="A3" s="113"/>
      <c r="B3" s="202" t="s">
        <v>172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4.45" customHeight="1" x14ac:dyDescent="0.2">
      <c r="A4" s="113"/>
      <c r="B4" s="202" t="s">
        <v>173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5.75" customHeight="1" thickBot="1" x14ac:dyDescent="0.25">
      <c r="A5" s="113"/>
      <c r="B5" s="114"/>
      <c r="C5" s="112"/>
      <c r="D5" s="112"/>
      <c r="E5" s="112"/>
      <c r="F5" s="112"/>
      <c r="G5" s="112"/>
      <c r="H5" s="112"/>
      <c r="I5" s="115"/>
      <c r="J5" s="112"/>
      <c r="K5" s="116"/>
      <c r="L5" s="117"/>
      <c r="M5" s="118" t="s">
        <v>168</v>
      </c>
    </row>
    <row r="6" spans="1:13" ht="12.75" customHeight="1" x14ac:dyDescent="0.15">
      <c r="B6" s="203" t="s">
        <v>1</v>
      </c>
      <c r="C6" s="204"/>
      <c r="D6" s="204"/>
      <c r="E6" s="204"/>
      <c r="F6" s="204"/>
      <c r="G6" s="204"/>
      <c r="H6" s="204"/>
      <c r="I6" s="205"/>
      <c r="J6" s="209" t="s">
        <v>91</v>
      </c>
      <c r="K6" s="204"/>
      <c r="L6" s="119"/>
      <c r="M6" s="120"/>
    </row>
    <row r="7" spans="1:13" ht="29.25" customHeight="1" thickBot="1" x14ac:dyDescent="0.2">
      <c r="B7" s="206"/>
      <c r="C7" s="207"/>
      <c r="D7" s="207"/>
      <c r="E7" s="207"/>
      <c r="F7" s="207"/>
      <c r="G7" s="207"/>
      <c r="H7" s="207"/>
      <c r="I7" s="208"/>
      <c r="J7" s="210"/>
      <c r="K7" s="207"/>
      <c r="L7" s="121" t="s">
        <v>92</v>
      </c>
      <c r="M7" s="122" t="s">
        <v>93</v>
      </c>
    </row>
    <row r="8" spans="1:13" ht="15.95" customHeight="1" x14ac:dyDescent="0.15">
      <c r="A8" s="106"/>
      <c r="B8" s="78" t="s">
        <v>94</v>
      </c>
      <c r="C8" s="79"/>
      <c r="D8" s="80"/>
      <c r="E8" s="80"/>
      <c r="F8" s="80"/>
      <c r="G8" s="80"/>
      <c r="H8" s="80"/>
      <c r="I8" s="123"/>
      <c r="J8" s="211">
        <f>SUM(L8:M8)</f>
        <v>69069951</v>
      </c>
      <c r="K8" s="212"/>
      <c r="L8" s="124">
        <v>60503267</v>
      </c>
      <c r="M8" s="125">
        <v>8566684</v>
      </c>
    </row>
    <row r="9" spans="1:13" ht="15.95" customHeight="1" x14ac:dyDescent="0.15">
      <c r="A9" s="106"/>
      <c r="B9" s="19"/>
      <c r="C9" s="20" t="s">
        <v>95</v>
      </c>
      <c r="D9" s="21"/>
      <c r="E9" s="21"/>
      <c r="F9" s="21"/>
      <c r="G9" s="21"/>
      <c r="H9" s="21"/>
      <c r="I9" s="24"/>
      <c r="J9" s="213">
        <f>-行政コスト計算書総合事務組合全体!L41</f>
        <v>-15242892</v>
      </c>
      <c r="K9" s="214"/>
      <c r="L9" s="126"/>
      <c r="M9" s="93">
        <f>+J9</f>
        <v>-15242892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5">
        <f>SUM(J11:K12)</f>
        <v>16082000</v>
      </c>
      <c r="K10" s="216"/>
      <c r="L10" s="126"/>
      <c r="M10" s="93">
        <f>SUM(M11:M12)</f>
        <v>16082000</v>
      </c>
    </row>
    <row r="11" spans="1:13" s="107" customFormat="1" ht="15.95" customHeight="1" x14ac:dyDescent="0.15">
      <c r="A11" s="99"/>
      <c r="B11" s="25"/>
      <c r="C11" s="23"/>
      <c r="D11" s="26" t="s">
        <v>97</v>
      </c>
      <c r="E11" s="26"/>
      <c r="F11" s="26"/>
      <c r="G11" s="26"/>
      <c r="H11" s="26"/>
      <c r="I11" s="23"/>
      <c r="J11" s="213">
        <f>M11</f>
        <v>15000000</v>
      </c>
      <c r="K11" s="217"/>
      <c r="L11" s="126"/>
      <c r="M11" s="93">
        <v>15000000</v>
      </c>
    </row>
    <row r="12" spans="1:13" s="107" customFormat="1" ht="15.95" customHeight="1" x14ac:dyDescent="0.15">
      <c r="A12" s="99"/>
      <c r="B12" s="27"/>
      <c r="C12" s="28"/>
      <c r="D12" s="28" t="s">
        <v>98</v>
      </c>
      <c r="E12" s="28"/>
      <c r="F12" s="28"/>
      <c r="G12" s="28"/>
      <c r="H12" s="28"/>
      <c r="I12" s="29"/>
      <c r="J12" s="218">
        <f>M12</f>
        <v>1082000</v>
      </c>
      <c r="K12" s="219"/>
      <c r="L12" s="127"/>
      <c r="M12" s="128">
        <v>1082000</v>
      </c>
    </row>
    <row r="13" spans="1:13" s="107" customFormat="1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199">
        <f>J9+J10</f>
        <v>839108</v>
      </c>
      <c r="K13" s="200"/>
      <c r="L13" s="129"/>
      <c r="M13" s="130">
        <f>M9+M10</f>
        <v>839108</v>
      </c>
    </row>
    <row r="14" spans="1:13" s="107" customFormat="1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227"/>
      <c r="K14" s="228"/>
      <c r="L14" s="92"/>
      <c r="M14" s="93"/>
    </row>
    <row r="15" spans="1:13" s="107" customFormat="1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227"/>
      <c r="K15" s="228"/>
      <c r="L15" s="92"/>
      <c r="M15" s="93">
        <f>-L15</f>
        <v>0</v>
      </c>
    </row>
    <row r="16" spans="1:13" s="107" customFormat="1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227"/>
      <c r="K16" s="228"/>
      <c r="L16" s="92"/>
      <c r="M16" s="93">
        <f>-L16</f>
        <v>0</v>
      </c>
    </row>
    <row r="17" spans="2:20" s="107" customFormat="1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227"/>
      <c r="K17" s="228"/>
      <c r="L17" s="92">
        <f>2000000+73099</f>
        <v>2073099</v>
      </c>
      <c r="M17" s="93">
        <f>-L17</f>
        <v>-2073099</v>
      </c>
    </row>
    <row r="18" spans="2:20" s="107" customFormat="1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227"/>
      <c r="K18" s="228"/>
      <c r="L18" s="92"/>
      <c r="M18" s="93">
        <f>-L18</f>
        <v>0</v>
      </c>
    </row>
    <row r="19" spans="2:20" s="107" customFormat="1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220"/>
      <c r="K19" s="217"/>
      <c r="L19" s="92"/>
      <c r="M19" s="131"/>
    </row>
    <row r="20" spans="2:20" s="107" customFormat="1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220"/>
      <c r="K20" s="217"/>
      <c r="L20" s="92"/>
      <c r="M20" s="131"/>
    </row>
    <row r="21" spans="2:20" s="107" customFormat="1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221"/>
      <c r="K21" s="222"/>
      <c r="L21" s="132"/>
      <c r="M21" s="133"/>
      <c r="N21" s="5"/>
      <c r="O21" s="5"/>
      <c r="P21" s="5"/>
      <c r="Q21" s="6"/>
      <c r="R21" s="6"/>
      <c r="S21" s="6"/>
      <c r="T21" s="6"/>
    </row>
    <row r="22" spans="2:20" s="107" customFormat="1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23">
        <f>L22+M22</f>
        <v>839108</v>
      </c>
      <c r="K22" s="224"/>
      <c r="L22" s="134">
        <f>SUM(L15:L21)</f>
        <v>2073099</v>
      </c>
      <c r="M22" s="135">
        <f>M13+M15+M16+M17+M18</f>
        <v>-1233991</v>
      </c>
      <c r="N22" s="5"/>
      <c r="O22" s="5"/>
      <c r="P22" s="5"/>
      <c r="Q22" s="6"/>
      <c r="R22" s="6"/>
      <c r="S22" s="6"/>
      <c r="T22" s="6"/>
    </row>
    <row r="23" spans="2:20" s="107" customFormat="1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25">
        <f>J8+J22</f>
        <v>69909059</v>
      </c>
      <c r="K23" s="226"/>
      <c r="L23" s="136">
        <f>L8+L22</f>
        <v>62576366</v>
      </c>
      <c r="M23" s="137">
        <f>M8+M22</f>
        <v>7332693</v>
      </c>
      <c r="N23" s="5"/>
      <c r="O23" s="5">
        <v>7332693</v>
      </c>
      <c r="P23" s="5"/>
      <c r="Q23" s="6"/>
      <c r="R23" s="6"/>
      <c r="S23" s="6"/>
      <c r="T23" s="6"/>
    </row>
    <row r="24" spans="2:20" s="107" customFormat="1" ht="6.75" customHeight="1" x14ac:dyDescent="0.15">
      <c r="B24" s="138"/>
      <c r="C24" s="139"/>
      <c r="D24" s="139"/>
      <c r="E24" s="139"/>
      <c r="F24" s="139"/>
      <c r="G24" s="139"/>
      <c r="H24" s="139"/>
      <c r="I24" s="139"/>
      <c r="L24" s="140"/>
      <c r="M24" s="81"/>
      <c r="N24" s="5"/>
      <c r="O24" s="5"/>
      <c r="P24" s="5"/>
      <c r="Q24" s="6"/>
      <c r="R24" s="6"/>
      <c r="S24" s="6"/>
      <c r="T24" s="6"/>
    </row>
    <row r="25" spans="2:20" s="107" customFormat="1" ht="15.6" customHeight="1" x14ac:dyDescent="0.15">
      <c r="B25" s="141"/>
      <c r="C25" s="141"/>
      <c r="D25" s="141"/>
      <c r="E25" s="141"/>
      <c r="F25" s="141"/>
      <c r="G25" s="141"/>
      <c r="H25" s="141"/>
      <c r="I25" s="141"/>
      <c r="L25" s="140"/>
      <c r="M25" s="81"/>
      <c r="N25" s="5"/>
      <c r="O25" s="5"/>
      <c r="P25" s="5"/>
      <c r="Q25" s="6"/>
      <c r="R25" s="6"/>
      <c r="S25" s="6"/>
      <c r="T25" s="6"/>
    </row>
    <row r="26" spans="2:20" s="107" customFormat="1" ht="15.6" customHeight="1" x14ac:dyDescent="0.15">
      <c r="B26" s="141"/>
      <c r="C26" s="141"/>
      <c r="D26" s="141"/>
      <c r="E26" s="141"/>
      <c r="F26" s="141"/>
      <c r="G26" s="141"/>
      <c r="H26" s="141"/>
      <c r="I26" s="141"/>
      <c r="L26" s="140"/>
      <c r="M26" s="140"/>
    </row>
    <row r="27" spans="2:20" s="107" customFormat="1" ht="15.6" customHeight="1" x14ac:dyDescent="0.15">
      <c r="L27" s="140"/>
      <c r="M27" s="140"/>
    </row>
    <row r="28" spans="2:20" s="107" customFormat="1" ht="15.6" customHeight="1" x14ac:dyDescent="0.15">
      <c r="L28" s="140"/>
      <c r="M28" s="140"/>
    </row>
    <row r="29" spans="2:20" s="107" customFormat="1" ht="15.6" customHeight="1" x14ac:dyDescent="0.15">
      <c r="L29" s="140"/>
      <c r="M29" s="140"/>
    </row>
    <row r="30" spans="2:20" s="107" customFormat="1" ht="15.6" customHeight="1" x14ac:dyDescent="0.15">
      <c r="L30" s="140"/>
      <c r="M30" s="140"/>
    </row>
    <row r="31" spans="2:20" s="107" customFormat="1" ht="15.6" customHeight="1" x14ac:dyDescent="0.15">
      <c r="L31" s="140"/>
      <c r="M31" s="140"/>
    </row>
    <row r="32" spans="2:20" s="107" customFormat="1" ht="15.6" customHeight="1" x14ac:dyDescent="0.15">
      <c r="L32" s="140"/>
      <c r="M32" s="140"/>
    </row>
    <row r="33" spans="12:13" s="107" customFormat="1" ht="15.6" customHeight="1" x14ac:dyDescent="0.15">
      <c r="L33" s="140"/>
      <c r="M33" s="140"/>
    </row>
    <row r="34" spans="12:13" s="107" customFormat="1" ht="15.6" customHeight="1" x14ac:dyDescent="0.15">
      <c r="L34" s="140"/>
      <c r="M34" s="140"/>
    </row>
    <row r="35" spans="12:13" s="107" customFormat="1" ht="15.6" customHeight="1" x14ac:dyDescent="0.15">
      <c r="L35" s="140"/>
      <c r="M35" s="140"/>
    </row>
    <row r="36" spans="12:13" s="107" customFormat="1" ht="15.6" customHeight="1" x14ac:dyDescent="0.15">
      <c r="L36" s="140"/>
      <c r="M36" s="140"/>
    </row>
    <row r="37" spans="12:13" s="107" customFormat="1" ht="15.6" customHeight="1" x14ac:dyDescent="0.15">
      <c r="L37" s="140"/>
      <c r="M37" s="140"/>
    </row>
    <row r="38" spans="12:13" s="107" customFormat="1" ht="15.6" customHeight="1" x14ac:dyDescent="0.15">
      <c r="L38" s="140"/>
      <c r="M38" s="140"/>
    </row>
    <row r="39" spans="12:13" s="107" customFormat="1" ht="15.6" customHeight="1" x14ac:dyDescent="0.15">
      <c r="L39" s="140"/>
      <c r="M39" s="140"/>
    </row>
    <row r="40" spans="12:13" s="107" customFormat="1" ht="15.6" customHeight="1" x14ac:dyDescent="0.15">
      <c r="L40" s="140"/>
      <c r="M40" s="140"/>
    </row>
    <row r="41" spans="12:13" s="107" customFormat="1" ht="15.6" customHeight="1" x14ac:dyDescent="0.15">
      <c r="L41" s="140"/>
      <c r="M41" s="140"/>
    </row>
    <row r="42" spans="12:13" s="107" customFormat="1" ht="15.6" customHeight="1" x14ac:dyDescent="0.15">
      <c r="L42" s="140"/>
      <c r="M42" s="140"/>
    </row>
    <row r="43" spans="12:13" s="107" customFormat="1" ht="15.6" customHeight="1" x14ac:dyDescent="0.15">
      <c r="L43" s="140"/>
      <c r="M43" s="140"/>
    </row>
    <row r="44" spans="12:13" s="107" customFormat="1" ht="15.6" customHeight="1" x14ac:dyDescent="0.15">
      <c r="L44" s="140"/>
      <c r="M44" s="140"/>
    </row>
    <row r="45" spans="12:13" s="107" customFormat="1" ht="15.6" customHeight="1" x14ac:dyDescent="0.15">
      <c r="L45" s="140"/>
      <c r="M45" s="140"/>
    </row>
    <row r="46" spans="12:13" s="107" customFormat="1" ht="15.6" customHeight="1" x14ac:dyDescent="0.15">
      <c r="L46" s="140"/>
      <c r="M46" s="140"/>
    </row>
    <row r="47" spans="12:13" s="107" customFormat="1" ht="15.6" customHeight="1" x14ac:dyDescent="0.15">
      <c r="L47" s="140"/>
      <c r="M47" s="140"/>
    </row>
    <row r="48" spans="12:13" s="107" customFormat="1" ht="15.6" customHeight="1" x14ac:dyDescent="0.15">
      <c r="L48" s="140"/>
      <c r="M48" s="140"/>
    </row>
    <row r="49" spans="2:13" s="107" customFormat="1" ht="15.6" customHeight="1" x14ac:dyDescent="0.15">
      <c r="L49" s="140"/>
      <c r="M49" s="140"/>
    </row>
    <row r="50" spans="2:13" s="107" customFormat="1" ht="15.6" customHeight="1" x14ac:dyDescent="0.15">
      <c r="L50" s="140"/>
      <c r="M50" s="140"/>
    </row>
    <row r="51" spans="2:13" s="107" customFormat="1" ht="15.6" customHeight="1" x14ac:dyDescent="0.15">
      <c r="L51" s="140"/>
      <c r="M51" s="140"/>
    </row>
    <row r="52" spans="2:13" s="107" customFormat="1" ht="15.6" customHeight="1" x14ac:dyDescent="0.15">
      <c r="L52" s="140"/>
      <c r="M52" s="140"/>
    </row>
    <row r="53" spans="2:13" s="107" customFormat="1" ht="15.6" customHeight="1" x14ac:dyDescent="0.15">
      <c r="L53" s="140"/>
      <c r="M53" s="140"/>
    </row>
    <row r="54" spans="2:13" s="107" customFormat="1" ht="15.6" customHeight="1" x14ac:dyDescent="0.15">
      <c r="L54" s="140"/>
      <c r="M54" s="140"/>
    </row>
    <row r="55" spans="2:13" s="107" customFormat="1" ht="15.6" customHeight="1" x14ac:dyDescent="0.15">
      <c r="L55" s="140"/>
      <c r="M55" s="140"/>
    </row>
    <row r="56" spans="2:13" s="107" customFormat="1" ht="15.6" customHeight="1" x14ac:dyDescent="0.15">
      <c r="L56" s="140"/>
      <c r="M56" s="140"/>
    </row>
    <row r="57" spans="2:13" s="107" customFormat="1" ht="21" customHeight="1" x14ac:dyDescent="0.15">
      <c r="L57" s="140"/>
      <c r="M57" s="140"/>
    </row>
    <row r="58" spans="2:13" s="107" customFormat="1" ht="4.5" customHeight="1" x14ac:dyDescent="0.15">
      <c r="L58" s="140"/>
      <c r="M58" s="140"/>
    </row>
    <row r="59" spans="2:13" s="107" customFormat="1" ht="15.75" customHeight="1" x14ac:dyDescent="0.15">
      <c r="B59" s="3"/>
      <c r="C59" s="3"/>
      <c r="D59" s="3"/>
      <c r="E59" s="3"/>
      <c r="F59" s="3"/>
      <c r="G59" s="3"/>
      <c r="H59" s="3"/>
      <c r="I59" s="3"/>
      <c r="L59" s="140"/>
      <c r="M59" s="140"/>
    </row>
    <row r="60" spans="2:13" s="107" customFormat="1" ht="15.6" customHeight="1" x14ac:dyDescent="0.15">
      <c r="B60" s="106"/>
      <c r="C60" s="106"/>
      <c r="D60" s="106"/>
      <c r="E60" s="106"/>
      <c r="F60" s="106"/>
      <c r="G60" s="106"/>
      <c r="H60" s="106"/>
      <c r="I60" s="106"/>
      <c r="L60" s="140"/>
      <c r="M60" s="140"/>
    </row>
    <row r="61" spans="2:13" s="107" customFormat="1" ht="15.6" customHeight="1" x14ac:dyDescent="0.15">
      <c r="B61" s="99"/>
      <c r="C61" s="99"/>
      <c r="D61" s="99"/>
      <c r="E61" s="99"/>
      <c r="F61" s="99"/>
      <c r="G61" s="99"/>
      <c r="H61" s="99"/>
      <c r="I61" s="99"/>
      <c r="L61" s="140"/>
      <c r="M61" s="140"/>
    </row>
    <row r="62" spans="2:13" s="107" customFormat="1" ht="15.6" customHeight="1" x14ac:dyDescent="0.15">
      <c r="B62" s="99"/>
      <c r="C62" s="99"/>
      <c r="D62" s="99"/>
      <c r="E62" s="99"/>
      <c r="F62" s="99"/>
      <c r="G62" s="99"/>
      <c r="H62" s="99"/>
      <c r="I62" s="99"/>
      <c r="L62" s="140"/>
      <c r="M62" s="140"/>
    </row>
    <row r="63" spans="2:13" s="107" customFormat="1" ht="15.6" customHeight="1" x14ac:dyDescent="0.15">
      <c r="L63" s="140"/>
      <c r="M63" s="140"/>
    </row>
    <row r="64" spans="2:13" s="107" customFormat="1" ht="15.6" customHeight="1" x14ac:dyDescent="0.15">
      <c r="L64" s="140"/>
      <c r="M64" s="140"/>
    </row>
    <row r="65" spans="2:13" s="106" customFormat="1" ht="12.95" customHeight="1" x14ac:dyDescent="0.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40"/>
      <c r="M65" s="140"/>
    </row>
    <row r="66" spans="2:13" ht="18" customHeight="1" x14ac:dyDescent="0.15">
      <c r="B66" s="107"/>
      <c r="C66" s="107"/>
      <c r="D66" s="107"/>
      <c r="E66" s="107"/>
      <c r="F66" s="107"/>
      <c r="G66" s="107"/>
      <c r="H66" s="107"/>
      <c r="I66" s="107"/>
      <c r="J66" s="106"/>
      <c r="K66" s="106"/>
      <c r="L66" s="142"/>
      <c r="M66" s="142"/>
    </row>
    <row r="67" spans="2:13" ht="27" customHeight="1" x14ac:dyDescent="0.15">
      <c r="B67" s="107"/>
      <c r="C67" s="107"/>
      <c r="D67" s="107"/>
      <c r="E67" s="107"/>
      <c r="F67" s="107"/>
      <c r="G67" s="107"/>
      <c r="H67" s="107"/>
      <c r="I67" s="107"/>
    </row>
    <row r="68" spans="2:13" s="107" customFormat="1" ht="18" customHeight="1" x14ac:dyDescent="0.15">
      <c r="J68" s="99"/>
      <c r="K68" s="99"/>
      <c r="L68" s="110"/>
      <c r="M68" s="110"/>
    </row>
    <row r="69" spans="2:13" s="107" customFormat="1" ht="18" customHeight="1" x14ac:dyDescent="0.15">
      <c r="L69" s="140"/>
      <c r="M69" s="140"/>
    </row>
    <row r="70" spans="2:13" s="107" customFormat="1" ht="18" customHeight="1" x14ac:dyDescent="0.15">
      <c r="L70" s="140"/>
      <c r="M70" s="140"/>
    </row>
    <row r="71" spans="2:13" s="107" customFormat="1" ht="18" customHeight="1" x14ac:dyDescent="0.15">
      <c r="L71" s="140"/>
      <c r="M71" s="140"/>
    </row>
    <row r="72" spans="2:13" s="107" customFormat="1" ht="18" customHeight="1" x14ac:dyDescent="0.15">
      <c r="L72" s="140"/>
      <c r="M72" s="140"/>
    </row>
    <row r="73" spans="2:13" s="107" customFormat="1" ht="18" customHeight="1" x14ac:dyDescent="0.15">
      <c r="L73" s="140"/>
      <c r="M73" s="140"/>
    </row>
    <row r="74" spans="2:13" s="107" customFormat="1" ht="18" customHeight="1" x14ac:dyDescent="0.15">
      <c r="L74" s="140"/>
      <c r="M74" s="140"/>
    </row>
    <row r="75" spans="2:13" s="107" customFormat="1" ht="18" customHeight="1" x14ac:dyDescent="0.15">
      <c r="L75" s="140"/>
      <c r="M75" s="140"/>
    </row>
    <row r="76" spans="2:13" s="107" customFormat="1" ht="18" customHeight="1" x14ac:dyDescent="0.15">
      <c r="L76" s="140"/>
      <c r="M76" s="140"/>
    </row>
    <row r="77" spans="2:13" s="107" customFormat="1" ht="18" customHeight="1" x14ac:dyDescent="0.15">
      <c r="L77" s="140"/>
      <c r="M77" s="140"/>
    </row>
    <row r="78" spans="2:13" s="107" customFormat="1" ht="18" customHeight="1" x14ac:dyDescent="0.15">
      <c r="L78" s="140"/>
      <c r="M78" s="140"/>
    </row>
    <row r="79" spans="2:13" s="107" customFormat="1" ht="18" customHeight="1" x14ac:dyDescent="0.15">
      <c r="L79" s="140"/>
      <c r="M79" s="140"/>
    </row>
    <row r="80" spans="2:13" s="107" customFormat="1" ht="18" customHeight="1" x14ac:dyDescent="0.15">
      <c r="L80" s="140"/>
      <c r="M80" s="140"/>
    </row>
    <row r="81" spans="12:13" s="107" customFormat="1" ht="18" customHeight="1" x14ac:dyDescent="0.15">
      <c r="L81" s="140"/>
      <c r="M81" s="140"/>
    </row>
    <row r="82" spans="12:13" s="107" customFormat="1" ht="18" customHeight="1" x14ac:dyDescent="0.15">
      <c r="L82" s="140"/>
      <c r="M82" s="140"/>
    </row>
    <row r="83" spans="12:13" s="107" customFormat="1" ht="18" customHeight="1" x14ac:dyDescent="0.15">
      <c r="L83" s="140"/>
      <c r="M83" s="140"/>
    </row>
    <row r="84" spans="12:13" s="107" customFormat="1" ht="18" customHeight="1" x14ac:dyDescent="0.15">
      <c r="L84" s="140"/>
      <c r="M84" s="140"/>
    </row>
    <row r="85" spans="12:13" s="107" customFormat="1" ht="18" customHeight="1" x14ac:dyDescent="0.15">
      <c r="L85" s="140"/>
      <c r="M85" s="140"/>
    </row>
    <row r="86" spans="12:13" s="107" customFormat="1" ht="18" customHeight="1" x14ac:dyDescent="0.15">
      <c r="L86" s="140"/>
      <c r="M86" s="140"/>
    </row>
    <row r="87" spans="12:13" s="107" customFormat="1" ht="18" customHeight="1" x14ac:dyDescent="0.15">
      <c r="L87" s="140"/>
      <c r="M87" s="140"/>
    </row>
    <row r="88" spans="12:13" s="107" customFormat="1" ht="18" customHeight="1" x14ac:dyDescent="0.15">
      <c r="L88" s="140"/>
      <c r="M88" s="140"/>
    </row>
    <row r="89" spans="12:13" s="107" customFormat="1" ht="18" customHeight="1" x14ac:dyDescent="0.15">
      <c r="L89" s="140"/>
      <c r="M89" s="140"/>
    </row>
    <row r="90" spans="12:13" s="107" customFormat="1" ht="18" customHeight="1" x14ac:dyDescent="0.15">
      <c r="L90" s="140"/>
      <c r="M90" s="140"/>
    </row>
    <row r="91" spans="12:13" s="107" customFormat="1" ht="18" customHeight="1" x14ac:dyDescent="0.15">
      <c r="L91" s="140"/>
      <c r="M91" s="140"/>
    </row>
    <row r="92" spans="12:13" s="107" customFormat="1" ht="18" customHeight="1" x14ac:dyDescent="0.15">
      <c r="L92" s="140"/>
      <c r="M92" s="140"/>
    </row>
    <row r="93" spans="12:13" s="107" customFormat="1" ht="18" customHeight="1" x14ac:dyDescent="0.15">
      <c r="L93" s="140"/>
      <c r="M93" s="140"/>
    </row>
    <row r="94" spans="12:13" s="107" customFormat="1" ht="18" customHeight="1" x14ac:dyDescent="0.15">
      <c r="L94" s="140"/>
      <c r="M94" s="140"/>
    </row>
    <row r="95" spans="12:13" s="107" customFormat="1" ht="18" customHeight="1" x14ac:dyDescent="0.15">
      <c r="L95" s="140"/>
      <c r="M95" s="140"/>
    </row>
    <row r="96" spans="12:13" s="107" customFormat="1" ht="18" customHeight="1" x14ac:dyDescent="0.15">
      <c r="L96" s="140"/>
      <c r="M96" s="140"/>
    </row>
    <row r="97" spans="2:13" s="107" customFormat="1" ht="18" customHeight="1" x14ac:dyDescent="0.15">
      <c r="L97" s="140"/>
      <c r="M97" s="140"/>
    </row>
    <row r="98" spans="2:13" s="107" customFormat="1" ht="18" customHeight="1" x14ac:dyDescent="0.15">
      <c r="L98" s="140"/>
      <c r="M98" s="140"/>
    </row>
    <row r="99" spans="2:13" s="3" customFormat="1" ht="18" customHeight="1" x14ac:dyDescent="0.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40"/>
      <c r="M99" s="140"/>
    </row>
    <row r="100" spans="2:13" s="106" customFormat="1" ht="12.95" customHeight="1" x14ac:dyDescent="0.15">
      <c r="B100" s="107"/>
      <c r="C100" s="107"/>
      <c r="D100" s="107"/>
      <c r="E100" s="107"/>
      <c r="F100" s="107"/>
      <c r="G100" s="107"/>
      <c r="H100" s="107"/>
      <c r="I100" s="107"/>
      <c r="J100" s="3"/>
      <c r="K100" s="3"/>
      <c r="L100" s="81"/>
      <c r="M100" s="81"/>
    </row>
    <row r="101" spans="2:13" ht="18" customHeight="1" x14ac:dyDescent="0.15">
      <c r="B101" s="107"/>
      <c r="C101" s="107"/>
      <c r="D101" s="107"/>
      <c r="E101" s="107"/>
      <c r="F101" s="107"/>
      <c r="G101" s="107"/>
      <c r="H101" s="107"/>
      <c r="I101" s="107"/>
      <c r="J101" s="106"/>
      <c r="K101" s="106"/>
      <c r="L101" s="142"/>
      <c r="M101" s="142"/>
    </row>
    <row r="102" spans="2:13" ht="27" customHeight="1" x14ac:dyDescent="0.15">
      <c r="B102" s="107"/>
      <c r="C102" s="107"/>
      <c r="D102" s="107"/>
      <c r="E102" s="107"/>
      <c r="F102" s="107"/>
      <c r="G102" s="107"/>
      <c r="H102" s="107"/>
      <c r="I102" s="107"/>
    </row>
    <row r="103" spans="2:13" s="107" customFormat="1" ht="18" customHeight="1" x14ac:dyDescent="0.15">
      <c r="J103" s="99"/>
      <c r="K103" s="99"/>
      <c r="L103" s="110"/>
      <c r="M103" s="110"/>
    </row>
    <row r="104" spans="2:13" s="107" customFormat="1" ht="18" customHeight="1" x14ac:dyDescent="0.15">
      <c r="L104" s="140"/>
      <c r="M104" s="140"/>
    </row>
    <row r="105" spans="2:13" s="107" customFormat="1" ht="18" customHeight="1" x14ac:dyDescent="0.15">
      <c r="L105" s="140"/>
      <c r="M105" s="140"/>
    </row>
    <row r="106" spans="2:13" s="107" customFormat="1" ht="18" customHeight="1" x14ac:dyDescent="0.15">
      <c r="L106" s="140"/>
      <c r="M106" s="140"/>
    </row>
    <row r="107" spans="2:13" s="107" customFormat="1" ht="18" customHeight="1" x14ac:dyDescent="0.15">
      <c r="L107" s="140"/>
      <c r="M107" s="140"/>
    </row>
    <row r="108" spans="2:13" s="107" customFormat="1" ht="18" customHeight="1" x14ac:dyDescent="0.15">
      <c r="L108" s="140"/>
      <c r="M108" s="140"/>
    </row>
    <row r="109" spans="2:13" s="107" customFormat="1" ht="18" customHeight="1" x14ac:dyDescent="0.15">
      <c r="L109" s="140"/>
      <c r="M109" s="140"/>
    </row>
    <row r="110" spans="2:13" s="107" customFormat="1" ht="18" customHeight="1" x14ac:dyDescent="0.15">
      <c r="L110" s="140"/>
      <c r="M110" s="140"/>
    </row>
    <row r="111" spans="2:13" s="107" customFormat="1" ht="18" customHeight="1" x14ac:dyDescent="0.15">
      <c r="L111" s="140"/>
      <c r="M111" s="140"/>
    </row>
    <row r="112" spans="2:13" s="107" customFormat="1" ht="18" customHeight="1" x14ac:dyDescent="0.15">
      <c r="L112" s="140"/>
      <c r="M112" s="140"/>
    </row>
    <row r="113" spans="2:13" s="107" customFormat="1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40"/>
      <c r="M113" s="140"/>
    </row>
    <row r="114" spans="2:13" s="107" customFormat="1" ht="18" customHeight="1" x14ac:dyDescent="0.15">
      <c r="B114" s="106"/>
      <c r="C114" s="106"/>
      <c r="D114" s="106"/>
      <c r="E114" s="106"/>
      <c r="F114" s="106"/>
      <c r="G114" s="106"/>
      <c r="H114" s="106"/>
      <c r="I114" s="106"/>
      <c r="L114" s="140"/>
      <c r="M114" s="140"/>
    </row>
    <row r="115" spans="2:13" s="107" customFormat="1" ht="18" customHeight="1" x14ac:dyDescent="0.15">
      <c r="B115" s="99"/>
      <c r="C115" s="99"/>
      <c r="D115" s="99"/>
      <c r="E115" s="99"/>
      <c r="F115" s="99"/>
      <c r="G115" s="99"/>
      <c r="H115" s="99"/>
      <c r="I115" s="99"/>
      <c r="L115" s="140"/>
      <c r="M115" s="140"/>
    </row>
    <row r="116" spans="2:13" s="107" customFormat="1" ht="18" customHeight="1" x14ac:dyDescent="0.15">
      <c r="B116" s="99"/>
      <c r="C116" s="99"/>
      <c r="D116" s="99"/>
      <c r="E116" s="99"/>
      <c r="F116" s="99"/>
      <c r="G116" s="99"/>
      <c r="H116" s="99"/>
      <c r="I116" s="99"/>
      <c r="L116" s="140"/>
      <c r="M116" s="140"/>
    </row>
    <row r="117" spans="2:13" s="107" customFormat="1" ht="18" customHeight="1" x14ac:dyDescent="0.15">
      <c r="L117" s="140"/>
      <c r="M117" s="140"/>
    </row>
    <row r="118" spans="2:13" s="107" customFormat="1" ht="18" customHeight="1" x14ac:dyDescent="0.15">
      <c r="L118" s="140"/>
      <c r="M118" s="140"/>
    </row>
    <row r="119" spans="2:13" s="107" customFormat="1" ht="18" customHeight="1" x14ac:dyDescent="0.15">
      <c r="L119" s="140"/>
      <c r="M119" s="140"/>
    </row>
    <row r="120" spans="2:13" s="107" customFormat="1" ht="18" customHeight="1" x14ac:dyDescent="0.15">
      <c r="L120" s="140"/>
      <c r="M120" s="140"/>
    </row>
    <row r="121" spans="2:13" s="107" customFormat="1" ht="18" customHeight="1" x14ac:dyDescent="0.15">
      <c r="L121" s="140"/>
      <c r="M121" s="140"/>
    </row>
    <row r="122" spans="2:13" s="107" customFormat="1" ht="18" customHeight="1" x14ac:dyDescent="0.15">
      <c r="L122" s="140"/>
      <c r="M122" s="140"/>
    </row>
    <row r="123" spans="2:13" s="107" customFormat="1" ht="18" customHeight="1" x14ac:dyDescent="0.15">
      <c r="L123" s="140"/>
      <c r="M123" s="140"/>
    </row>
    <row r="124" spans="2:13" s="107" customFormat="1" ht="18" customHeight="1" x14ac:dyDescent="0.15">
      <c r="L124" s="140"/>
      <c r="M124" s="140"/>
    </row>
    <row r="125" spans="2:13" s="107" customFormat="1" ht="18" customHeight="1" x14ac:dyDescent="0.15">
      <c r="L125" s="140"/>
      <c r="M125" s="140"/>
    </row>
    <row r="126" spans="2:13" s="107" customFormat="1" ht="18" customHeight="1" x14ac:dyDescent="0.15">
      <c r="L126" s="140"/>
      <c r="M126" s="140"/>
    </row>
    <row r="127" spans="2:13" s="107" customFormat="1" ht="18" customHeight="1" x14ac:dyDescent="0.15">
      <c r="L127" s="140"/>
      <c r="M127" s="140"/>
    </row>
    <row r="128" spans="2:13" s="107" customFormat="1" ht="18" customHeight="1" x14ac:dyDescent="0.15">
      <c r="L128" s="140"/>
      <c r="M128" s="140"/>
    </row>
    <row r="129" spans="2:13" s="107" customFormat="1" ht="18" customHeight="1" x14ac:dyDescent="0.15">
      <c r="L129" s="140"/>
      <c r="M129" s="140"/>
    </row>
    <row r="130" spans="2:13" s="107" customFormat="1" ht="18" customHeight="1" x14ac:dyDescent="0.15">
      <c r="L130" s="140"/>
      <c r="M130" s="140"/>
    </row>
    <row r="131" spans="2:13" s="107" customFormat="1" ht="18" customHeight="1" x14ac:dyDescent="0.15">
      <c r="L131" s="140"/>
      <c r="M131" s="140"/>
    </row>
    <row r="132" spans="2:13" s="107" customFormat="1" ht="18" customHeight="1" x14ac:dyDescent="0.15">
      <c r="L132" s="140"/>
      <c r="M132" s="140"/>
    </row>
    <row r="133" spans="2:13" s="107" customFormat="1" ht="18" customHeight="1" x14ac:dyDescent="0.15">
      <c r="L133" s="140"/>
      <c r="M133" s="140"/>
    </row>
    <row r="134" spans="2:13" s="107" customFormat="1" ht="18" customHeight="1" x14ac:dyDescent="0.15">
      <c r="L134" s="140"/>
      <c r="M134" s="140"/>
    </row>
    <row r="135" spans="2:13" s="107" customFormat="1" ht="18" customHeight="1" x14ac:dyDescent="0.15">
      <c r="L135" s="140"/>
      <c r="M135" s="140"/>
    </row>
    <row r="136" spans="2:13" s="107" customFormat="1" ht="18" customHeight="1" x14ac:dyDescent="0.15">
      <c r="L136" s="140"/>
      <c r="M136" s="140"/>
    </row>
    <row r="137" spans="2:13" s="107" customFormat="1" ht="18" customHeight="1" x14ac:dyDescent="0.15">
      <c r="L137" s="140"/>
      <c r="M137" s="140"/>
    </row>
    <row r="138" spans="2:13" s="107" customFormat="1" ht="18" customHeight="1" x14ac:dyDescent="0.15">
      <c r="L138" s="140"/>
      <c r="M138" s="140"/>
    </row>
    <row r="139" spans="2:13" s="107" customFormat="1" ht="18" customHeight="1" x14ac:dyDescent="0.15">
      <c r="L139" s="140"/>
      <c r="M139" s="140"/>
    </row>
    <row r="140" spans="2:13" s="107" customFormat="1" ht="18" customHeight="1" x14ac:dyDescent="0.15">
      <c r="L140" s="140"/>
      <c r="M140" s="140"/>
    </row>
    <row r="141" spans="2:13" s="3" customFormat="1" ht="18" customHeight="1" x14ac:dyDescent="0.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40"/>
      <c r="M141" s="140"/>
    </row>
    <row r="142" spans="2:13" s="106" customFormat="1" ht="12.95" customHeight="1" x14ac:dyDescent="0.15">
      <c r="B142" s="107"/>
      <c r="C142" s="107"/>
      <c r="D142" s="107"/>
      <c r="E142" s="107"/>
      <c r="F142" s="107"/>
      <c r="G142" s="107"/>
      <c r="H142" s="107"/>
      <c r="I142" s="107"/>
      <c r="J142" s="3"/>
      <c r="K142" s="3"/>
      <c r="L142" s="81"/>
      <c r="M142" s="81"/>
    </row>
    <row r="143" spans="2:13" ht="18" customHeight="1" x14ac:dyDescent="0.15">
      <c r="B143" s="107"/>
      <c r="C143" s="107"/>
      <c r="D143" s="107"/>
      <c r="E143" s="107"/>
      <c r="F143" s="107"/>
      <c r="G143" s="107"/>
      <c r="H143" s="107"/>
      <c r="I143" s="107"/>
      <c r="J143" s="106"/>
      <c r="K143" s="106"/>
      <c r="L143" s="142"/>
      <c r="M143" s="142"/>
    </row>
    <row r="144" spans="2:13" ht="27" customHeight="1" x14ac:dyDescent="0.15">
      <c r="B144" s="107"/>
      <c r="C144" s="107"/>
      <c r="D144" s="107"/>
      <c r="E144" s="107"/>
      <c r="F144" s="107"/>
      <c r="G144" s="107"/>
      <c r="H144" s="107"/>
      <c r="I144" s="107"/>
    </row>
    <row r="145" spans="10:13" s="107" customFormat="1" ht="14.45" customHeight="1" x14ac:dyDescent="0.15">
      <c r="J145" s="99"/>
      <c r="K145" s="99"/>
      <c r="L145" s="110"/>
      <c r="M145" s="110"/>
    </row>
    <row r="146" spans="10:13" s="107" customFormat="1" ht="14.45" customHeight="1" x14ac:dyDescent="0.15">
      <c r="L146" s="140"/>
      <c r="M146" s="140"/>
    </row>
    <row r="147" spans="10:13" s="107" customFormat="1" ht="14.45" customHeight="1" x14ac:dyDescent="0.15">
      <c r="L147" s="140"/>
      <c r="M147" s="140"/>
    </row>
    <row r="148" spans="10:13" s="107" customFormat="1" ht="14.45" customHeight="1" x14ac:dyDescent="0.15">
      <c r="L148" s="140"/>
      <c r="M148" s="140"/>
    </row>
    <row r="149" spans="10:13" s="107" customFormat="1" ht="14.45" customHeight="1" x14ac:dyDescent="0.15">
      <c r="L149" s="140"/>
      <c r="M149" s="140"/>
    </row>
    <row r="150" spans="10:13" s="107" customFormat="1" ht="14.45" customHeight="1" x14ac:dyDescent="0.15">
      <c r="L150" s="140"/>
      <c r="M150" s="140"/>
    </row>
    <row r="151" spans="10:13" s="107" customFormat="1" ht="14.45" customHeight="1" x14ac:dyDescent="0.15">
      <c r="L151" s="140"/>
      <c r="M151" s="140"/>
    </row>
    <row r="152" spans="10:13" s="107" customFormat="1" ht="14.45" customHeight="1" x14ac:dyDescent="0.15">
      <c r="L152" s="140"/>
      <c r="M152" s="140"/>
    </row>
    <row r="153" spans="10:13" s="107" customFormat="1" ht="14.45" customHeight="1" x14ac:dyDescent="0.15">
      <c r="L153" s="140"/>
      <c r="M153" s="140"/>
    </row>
    <row r="154" spans="10:13" s="107" customFormat="1" ht="14.45" customHeight="1" x14ac:dyDescent="0.15">
      <c r="L154" s="140"/>
      <c r="M154" s="140"/>
    </row>
    <row r="155" spans="10:13" s="107" customFormat="1" ht="14.45" customHeight="1" x14ac:dyDescent="0.15">
      <c r="L155" s="140"/>
      <c r="M155" s="140"/>
    </row>
    <row r="156" spans="10:13" s="107" customFormat="1" ht="14.45" customHeight="1" x14ac:dyDescent="0.15">
      <c r="L156" s="140"/>
      <c r="M156" s="140"/>
    </row>
    <row r="157" spans="10:13" s="107" customFormat="1" ht="14.45" customHeight="1" x14ac:dyDescent="0.15">
      <c r="L157" s="140"/>
      <c r="M157" s="140"/>
    </row>
    <row r="158" spans="10:13" s="107" customFormat="1" ht="14.45" customHeight="1" x14ac:dyDescent="0.15">
      <c r="L158" s="140"/>
      <c r="M158" s="140"/>
    </row>
    <row r="159" spans="10:13" s="107" customFormat="1" ht="14.45" customHeight="1" x14ac:dyDescent="0.15">
      <c r="L159" s="140"/>
      <c r="M159" s="140"/>
    </row>
    <row r="160" spans="10:13" s="107" customFormat="1" ht="14.45" customHeight="1" x14ac:dyDescent="0.15">
      <c r="L160" s="140"/>
      <c r="M160" s="140"/>
    </row>
    <row r="161" spans="2:13" s="107" customFormat="1" ht="14.45" customHeight="1" x14ac:dyDescent="0.15">
      <c r="L161" s="140"/>
      <c r="M161" s="140"/>
    </row>
    <row r="162" spans="2:13" s="107" customFormat="1" ht="14.45" customHeight="1" x14ac:dyDescent="0.15">
      <c r="L162" s="140"/>
      <c r="M162" s="140"/>
    </row>
    <row r="163" spans="2:13" s="107" customFormat="1" ht="14.45" customHeight="1" x14ac:dyDescent="0.15">
      <c r="L163" s="140"/>
      <c r="M163" s="140"/>
    </row>
    <row r="164" spans="2:13" s="107" customFormat="1" ht="14.45" customHeight="1" x14ac:dyDescent="0.15">
      <c r="L164" s="140"/>
      <c r="M164" s="140"/>
    </row>
    <row r="165" spans="2:13" s="107" customFormat="1" ht="14.45" customHeight="1" x14ac:dyDescent="0.15">
      <c r="L165" s="140"/>
      <c r="M165" s="140"/>
    </row>
    <row r="166" spans="2:13" s="107" customFormat="1" ht="14.45" customHeight="1" x14ac:dyDescent="0.15">
      <c r="L166" s="140"/>
      <c r="M166" s="140"/>
    </row>
    <row r="167" spans="2:13" s="107" customFormat="1" ht="14.45" customHeight="1" x14ac:dyDescent="0.15">
      <c r="L167" s="140"/>
      <c r="M167" s="140"/>
    </row>
    <row r="168" spans="2:13" s="107" customFormat="1" ht="14.45" customHeight="1" x14ac:dyDescent="0.15">
      <c r="L168" s="140"/>
      <c r="M168" s="140"/>
    </row>
    <row r="169" spans="2:13" s="107" customFormat="1" ht="14.45" customHeight="1" x14ac:dyDescent="0.15">
      <c r="L169" s="140"/>
      <c r="M169" s="140"/>
    </row>
    <row r="170" spans="2:13" s="107" customFormat="1" ht="14.45" customHeight="1" x14ac:dyDescent="0.15">
      <c r="L170" s="140"/>
      <c r="M170" s="140"/>
    </row>
    <row r="171" spans="2:13" s="107" customFormat="1" ht="14.45" customHeight="1" x14ac:dyDescent="0.15">
      <c r="L171" s="140"/>
      <c r="M171" s="140"/>
    </row>
    <row r="172" spans="2:13" s="107" customFormat="1" ht="14.45" customHeight="1" x14ac:dyDescent="0.15">
      <c r="C172" s="6"/>
      <c r="D172" s="6"/>
      <c r="E172" s="6"/>
      <c r="F172" s="6"/>
      <c r="G172" s="6"/>
      <c r="H172" s="6"/>
      <c r="L172" s="140"/>
      <c r="M172" s="140"/>
    </row>
    <row r="173" spans="2:13" s="107" customFormat="1" ht="14.45" customHeight="1" x14ac:dyDescent="0.15">
      <c r="B173" s="108"/>
      <c r="C173" s="108"/>
      <c r="D173" s="108"/>
      <c r="E173" s="108"/>
      <c r="F173" s="108"/>
      <c r="G173" s="108"/>
      <c r="H173" s="108"/>
      <c r="I173" s="108"/>
      <c r="L173" s="140"/>
      <c r="M173" s="140"/>
    </row>
    <row r="174" spans="2:13" s="107" customFormat="1" ht="14.45" customHeight="1" x14ac:dyDescent="0.15">
      <c r="B174" s="99"/>
      <c r="C174" s="99"/>
      <c r="D174" s="99"/>
      <c r="E174" s="99"/>
      <c r="F174" s="99"/>
      <c r="G174" s="99"/>
      <c r="H174" s="99"/>
      <c r="I174" s="99"/>
      <c r="L174" s="140"/>
      <c r="M174" s="140"/>
    </row>
    <row r="175" spans="2:13" s="107" customFormat="1" ht="14.45" customHeight="1" x14ac:dyDescent="0.15">
      <c r="B175" s="143"/>
      <c r="C175" s="143"/>
      <c r="D175" s="143"/>
      <c r="E175" s="143"/>
      <c r="F175" s="143"/>
      <c r="G175" s="143"/>
      <c r="H175" s="143"/>
      <c r="I175" s="143"/>
      <c r="L175" s="140"/>
      <c r="M175" s="140"/>
    </row>
    <row r="176" spans="2:13" s="107" customFormat="1" ht="14.45" customHeight="1" x14ac:dyDescent="0.15">
      <c r="B176" s="143"/>
      <c r="C176" s="143"/>
      <c r="D176" s="143"/>
      <c r="E176" s="143"/>
      <c r="F176" s="143"/>
      <c r="G176" s="143"/>
      <c r="H176" s="143"/>
      <c r="I176" s="143"/>
      <c r="L176" s="140"/>
      <c r="M176" s="140"/>
    </row>
    <row r="177" spans="2:13" s="107" customFormat="1" ht="14.45" customHeight="1" x14ac:dyDescent="0.15">
      <c r="B177" s="143"/>
      <c r="C177" s="143"/>
      <c r="D177" s="143"/>
      <c r="E177" s="143"/>
      <c r="F177" s="143"/>
      <c r="G177" s="143"/>
      <c r="H177" s="143"/>
      <c r="I177" s="143"/>
      <c r="L177" s="140"/>
      <c r="M177" s="140"/>
    </row>
    <row r="178" spans="2:13" s="107" customFormat="1" ht="14.45" customHeight="1" x14ac:dyDescent="0.15">
      <c r="B178" s="143"/>
      <c r="C178" s="143"/>
      <c r="D178" s="143"/>
      <c r="E178" s="143"/>
      <c r="F178" s="143"/>
      <c r="G178" s="143"/>
      <c r="H178" s="143"/>
      <c r="I178" s="143"/>
      <c r="L178" s="140"/>
      <c r="M178" s="140"/>
    </row>
    <row r="179" spans="2:13" s="107" customFormat="1" ht="14.45" customHeight="1" x14ac:dyDescent="0.15">
      <c r="B179" s="143"/>
      <c r="C179" s="143"/>
      <c r="D179" s="143"/>
      <c r="E179" s="143"/>
      <c r="F179" s="143"/>
      <c r="G179" s="143"/>
      <c r="H179" s="143"/>
      <c r="I179" s="143"/>
      <c r="L179" s="140"/>
      <c r="M179" s="140"/>
    </row>
    <row r="180" spans="2:13" s="107" customFormat="1" ht="14.45" customHeight="1" x14ac:dyDescent="0.15">
      <c r="B180" s="143"/>
      <c r="C180" s="143"/>
      <c r="D180" s="143"/>
      <c r="E180" s="143"/>
      <c r="F180" s="143"/>
      <c r="G180" s="143"/>
      <c r="H180" s="143"/>
      <c r="I180" s="143"/>
      <c r="L180" s="140"/>
      <c r="M180" s="140"/>
    </row>
    <row r="181" spans="2:13" s="107" customFormat="1" ht="14.45" customHeight="1" x14ac:dyDescent="0.15">
      <c r="B181" s="143"/>
      <c r="C181" s="143"/>
      <c r="D181" s="143"/>
      <c r="E181" s="143"/>
      <c r="F181" s="143"/>
      <c r="G181" s="143"/>
      <c r="H181" s="143"/>
      <c r="I181" s="143"/>
      <c r="L181" s="140"/>
      <c r="M181" s="140"/>
    </row>
    <row r="182" spans="2:13" s="107" customFormat="1" ht="14.45" customHeight="1" x14ac:dyDescent="0.15">
      <c r="B182" s="143"/>
      <c r="C182" s="143"/>
      <c r="D182" s="143"/>
      <c r="E182" s="143"/>
      <c r="F182" s="143"/>
      <c r="G182" s="143"/>
      <c r="H182" s="143"/>
      <c r="I182" s="143"/>
      <c r="L182" s="140"/>
      <c r="M182" s="140"/>
    </row>
    <row r="183" spans="2:13" s="107" customFormat="1" ht="14.45" customHeight="1" x14ac:dyDescent="0.15">
      <c r="B183" s="143"/>
      <c r="C183" s="143"/>
      <c r="D183" s="143"/>
      <c r="E183" s="143"/>
      <c r="F183" s="143"/>
      <c r="G183" s="143"/>
      <c r="H183" s="143"/>
      <c r="I183" s="143"/>
      <c r="L183" s="140"/>
      <c r="M183" s="140"/>
    </row>
    <row r="184" spans="2:13" s="107" customFormat="1" ht="14.45" customHeight="1" x14ac:dyDescent="0.15">
      <c r="B184" s="143"/>
      <c r="C184" s="143"/>
      <c r="D184" s="143"/>
      <c r="E184" s="143"/>
      <c r="F184" s="143"/>
      <c r="G184" s="143"/>
      <c r="H184" s="143"/>
      <c r="I184" s="143"/>
      <c r="L184" s="140"/>
      <c r="M184" s="140"/>
    </row>
    <row r="185" spans="2:13" s="107" customFormat="1" ht="14.45" customHeight="1" x14ac:dyDescent="0.15">
      <c r="B185" s="103"/>
      <c r="C185" s="103"/>
      <c r="D185" s="103"/>
      <c r="E185" s="103"/>
      <c r="F185" s="103"/>
      <c r="G185" s="103"/>
      <c r="H185" s="103"/>
      <c r="I185" s="103"/>
      <c r="L185" s="140"/>
      <c r="M185" s="140"/>
    </row>
    <row r="186" spans="2:13" s="107" customFormat="1" ht="14.45" customHeight="1" x14ac:dyDescent="0.15">
      <c r="L186" s="140"/>
      <c r="M186" s="140"/>
    </row>
    <row r="187" spans="2:13" s="107" customFormat="1" ht="14.45" customHeight="1" x14ac:dyDescent="0.15">
      <c r="L187" s="140"/>
      <c r="M187" s="140"/>
    </row>
    <row r="188" spans="2:13" s="107" customFormat="1" ht="14.45" customHeight="1" x14ac:dyDescent="0.15">
      <c r="L188" s="140"/>
      <c r="M188" s="140"/>
    </row>
    <row r="189" spans="2:13" s="107" customFormat="1" ht="14.45" customHeight="1" x14ac:dyDescent="0.15">
      <c r="L189" s="140"/>
      <c r="M189" s="140"/>
    </row>
    <row r="190" spans="2:13" s="107" customFormat="1" ht="14.45" customHeight="1" x14ac:dyDescent="0.15">
      <c r="L190" s="140"/>
      <c r="M190" s="140"/>
    </row>
    <row r="191" spans="2:13" s="107" customFormat="1" ht="14.45" customHeight="1" x14ac:dyDescent="0.15">
      <c r="L191" s="140"/>
      <c r="M191" s="140"/>
    </row>
    <row r="192" spans="2:13" s="107" customFormat="1" ht="14.45" customHeight="1" x14ac:dyDescent="0.15">
      <c r="L192" s="140"/>
      <c r="M192" s="140"/>
    </row>
    <row r="193" spans="2:13" s="107" customFormat="1" ht="14.45" customHeight="1" x14ac:dyDescent="0.15">
      <c r="L193" s="140"/>
      <c r="M193" s="140"/>
    </row>
    <row r="194" spans="2:13" s="107" customFormat="1" ht="14.45" customHeight="1" x14ac:dyDescent="0.15">
      <c r="L194" s="140"/>
      <c r="M194" s="140"/>
    </row>
    <row r="195" spans="2:13" s="3" customFormat="1" ht="14.45" customHeight="1" x14ac:dyDescent="0.15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40"/>
      <c r="M195" s="140"/>
    </row>
    <row r="196" spans="2:13" s="106" customFormat="1" ht="12.95" customHeight="1" x14ac:dyDescent="0.15">
      <c r="B196" s="107"/>
      <c r="C196" s="107"/>
      <c r="D196" s="107"/>
      <c r="E196" s="107"/>
      <c r="F196" s="107"/>
      <c r="G196" s="107"/>
      <c r="H196" s="107"/>
      <c r="I196" s="107"/>
      <c r="J196" s="3"/>
      <c r="K196" s="3"/>
      <c r="L196" s="81"/>
      <c r="M196" s="81"/>
    </row>
    <row r="197" spans="2:13" ht="18" customHeight="1" x14ac:dyDescent="0.15">
      <c r="B197" s="107"/>
      <c r="C197" s="107"/>
      <c r="D197" s="107"/>
      <c r="E197" s="107"/>
      <c r="F197" s="107"/>
      <c r="G197" s="107"/>
      <c r="H197" s="107"/>
      <c r="I197" s="107"/>
      <c r="J197" s="106"/>
      <c r="K197" s="106"/>
      <c r="L197" s="142"/>
      <c r="M197" s="142"/>
    </row>
    <row r="198" spans="2:13" ht="27" customHeight="1" x14ac:dyDescent="0.15">
      <c r="B198" s="107"/>
      <c r="C198" s="107"/>
      <c r="D198" s="107"/>
      <c r="E198" s="107"/>
      <c r="F198" s="107"/>
      <c r="G198" s="107"/>
      <c r="H198" s="107"/>
      <c r="I198" s="107"/>
    </row>
    <row r="199" spans="2:13" s="107" customFormat="1" ht="13.5" customHeight="1" x14ac:dyDescent="0.15">
      <c r="J199" s="99"/>
      <c r="K199" s="99"/>
      <c r="L199" s="110"/>
      <c r="M199" s="110"/>
    </row>
    <row r="200" spans="2:13" s="107" customFormat="1" ht="13.5" customHeight="1" x14ac:dyDescent="0.15">
      <c r="L200" s="140"/>
      <c r="M200" s="140"/>
    </row>
    <row r="201" spans="2:13" s="107" customFormat="1" ht="13.5" customHeight="1" x14ac:dyDescent="0.15">
      <c r="L201" s="140"/>
      <c r="M201" s="140"/>
    </row>
    <row r="202" spans="2:13" s="107" customFormat="1" ht="13.5" customHeight="1" x14ac:dyDescent="0.15">
      <c r="L202" s="140"/>
      <c r="M202" s="140"/>
    </row>
    <row r="203" spans="2:13" s="107" customFormat="1" ht="13.5" customHeight="1" x14ac:dyDescent="0.15">
      <c r="L203" s="140"/>
      <c r="M203" s="140"/>
    </row>
    <row r="204" spans="2:13" s="107" customFormat="1" ht="13.5" customHeight="1" x14ac:dyDescent="0.15">
      <c r="L204" s="140"/>
      <c r="M204" s="140"/>
    </row>
    <row r="205" spans="2:13" s="107" customFormat="1" ht="13.5" customHeight="1" x14ac:dyDescent="0.15">
      <c r="L205" s="140"/>
      <c r="M205" s="140"/>
    </row>
    <row r="206" spans="2:13" s="107" customFormat="1" ht="13.5" customHeight="1" x14ac:dyDescent="0.15">
      <c r="L206" s="140"/>
      <c r="M206" s="140"/>
    </row>
    <row r="207" spans="2:13" s="107" customFormat="1" ht="13.5" customHeight="1" x14ac:dyDescent="0.15">
      <c r="L207" s="140"/>
      <c r="M207" s="140"/>
    </row>
    <row r="208" spans="2:13" s="107" customFormat="1" ht="13.5" customHeight="1" x14ac:dyDescent="0.15">
      <c r="L208" s="140"/>
      <c r="M208" s="140"/>
    </row>
    <row r="209" spans="1:13" s="107" customFormat="1" ht="13.5" customHeight="1" x14ac:dyDescent="0.15">
      <c r="L209" s="140"/>
      <c r="M209" s="140"/>
    </row>
    <row r="210" spans="1:13" s="107" customFormat="1" ht="13.5" customHeight="1" x14ac:dyDescent="0.15">
      <c r="L210" s="140"/>
      <c r="M210" s="140"/>
    </row>
    <row r="211" spans="1:13" s="107" customFormat="1" ht="13.5" customHeight="1" x14ac:dyDescent="0.15">
      <c r="L211" s="140"/>
      <c r="M211" s="140"/>
    </row>
    <row r="212" spans="1:13" s="107" customFormat="1" ht="13.5" customHeight="1" x14ac:dyDescent="0.15">
      <c r="A212" s="99"/>
      <c r="L212" s="140"/>
      <c r="M212" s="140"/>
    </row>
    <row r="213" spans="1:13" s="107" customFormat="1" ht="13.5" customHeight="1" x14ac:dyDescent="0.15">
      <c r="A213" s="99"/>
      <c r="G213" s="99"/>
      <c r="H213" s="99"/>
      <c r="L213" s="140"/>
      <c r="M213" s="140"/>
    </row>
    <row r="214" spans="1:13" s="107" customFormat="1" ht="13.5" customHeight="1" x14ac:dyDescent="0.15">
      <c r="A214" s="99"/>
      <c r="B214" s="99"/>
      <c r="C214" s="99"/>
      <c r="D214" s="99"/>
      <c r="E214" s="99"/>
      <c r="F214" s="99"/>
      <c r="G214" s="99"/>
      <c r="H214" s="99"/>
      <c r="I214" s="99"/>
      <c r="L214" s="140"/>
      <c r="M214" s="140"/>
    </row>
    <row r="215" spans="1:13" s="107" customFormat="1" ht="13.5" customHeight="1" x14ac:dyDescent="0.15">
      <c r="A215" s="99"/>
      <c r="B215" s="99"/>
      <c r="C215" s="99"/>
      <c r="D215" s="99"/>
      <c r="E215" s="99"/>
      <c r="F215" s="99"/>
      <c r="G215" s="99"/>
      <c r="H215" s="99"/>
      <c r="I215" s="99"/>
      <c r="L215" s="140"/>
      <c r="M215" s="140"/>
    </row>
    <row r="216" spans="1:13" s="107" customFormat="1" ht="13.5" customHeight="1" x14ac:dyDescent="0.15">
      <c r="A216" s="99"/>
      <c r="B216" s="99"/>
      <c r="C216" s="99"/>
      <c r="D216" s="99"/>
      <c r="E216" s="99"/>
      <c r="F216" s="99"/>
      <c r="G216" s="99"/>
      <c r="H216" s="99"/>
      <c r="I216" s="99"/>
      <c r="L216" s="140"/>
      <c r="M216" s="140"/>
    </row>
    <row r="217" spans="1:13" s="107" customFormat="1" ht="13.5" customHeight="1" x14ac:dyDescent="0.15">
      <c r="A217" s="99"/>
      <c r="B217" s="99"/>
      <c r="C217" s="99"/>
      <c r="D217" s="99"/>
      <c r="E217" s="99"/>
      <c r="F217" s="99"/>
      <c r="G217" s="99"/>
      <c r="H217" s="99"/>
      <c r="I217" s="99"/>
      <c r="L217" s="140"/>
      <c r="M217" s="140"/>
    </row>
    <row r="218" spans="1:13" s="107" customFormat="1" ht="13.5" customHeight="1" x14ac:dyDescent="0.15">
      <c r="A218" s="99"/>
      <c r="B218" s="99"/>
      <c r="C218" s="99"/>
      <c r="D218" s="99"/>
      <c r="E218" s="99"/>
      <c r="F218" s="99"/>
      <c r="G218" s="99"/>
      <c r="H218" s="99"/>
      <c r="I218" s="99"/>
      <c r="L218" s="140"/>
      <c r="M218" s="140"/>
    </row>
    <row r="219" spans="1:13" s="107" customFormat="1" ht="13.5" customHeight="1" x14ac:dyDescent="0.15">
      <c r="A219" s="99"/>
      <c r="B219" s="99"/>
      <c r="C219" s="99"/>
      <c r="D219" s="99"/>
      <c r="E219" s="99"/>
      <c r="F219" s="99"/>
      <c r="G219" s="99"/>
      <c r="H219" s="99"/>
      <c r="I219" s="99"/>
      <c r="L219" s="140"/>
      <c r="M219" s="140"/>
    </row>
    <row r="220" spans="1:13" s="107" customFormat="1" ht="13.5" customHeight="1" x14ac:dyDescent="0.15">
      <c r="A220" s="99"/>
      <c r="B220" s="99"/>
      <c r="C220" s="99"/>
      <c r="D220" s="99"/>
      <c r="E220" s="99"/>
      <c r="F220" s="99"/>
      <c r="G220" s="99"/>
      <c r="H220" s="99"/>
      <c r="I220" s="99"/>
      <c r="L220" s="140"/>
      <c r="M220" s="140"/>
    </row>
    <row r="221" spans="1:13" s="107" customFormat="1" ht="13.5" customHeight="1" x14ac:dyDescent="0.15">
      <c r="A221" s="99"/>
      <c r="B221" s="99"/>
      <c r="C221" s="99"/>
      <c r="D221" s="99"/>
      <c r="E221" s="99"/>
      <c r="F221" s="99"/>
      <c r="G221" s="99"/>
      <c r="H221" s="99"/>
      <c r="I221" s="99"/>
      <c r="L221" s="140"/>
      <c r="M221" s="140"/>
    </row>
    <row r="222" spans="1:13" s="107" customFormat="1" ht="13.5" customHeight="1" x14ac:dyDescent="0.15">
      <c r="A222" s="99"/>
      <c r="B222" s="99"/>
      <c r="C222" s="99"/>
      <c r="D222" s="99"/>
      <c r="E222" s="99"/>
      <c r="F222" s="99"/>
      <c r="G222" s="99"/>
      <c r="H222" s="99"/>
      <c r="I222" s="99"/>
      <c r="L222" s="140"/>
      <c r="M222" s="140"/>
    </row>
    <row r="223" spans="1:13" s="107" customFormat="1" ht="13.5" customHeight="1" x14ac:dyDescent="0.15">
      <c r="A223" s="99"/>
      <c r="B223" s="99"/>
      <c r="C223" s="99"/>
      <c r="D223" s="99"/>
      <c r="E223" s="99"/>
      <c r="F223" s="99"/>
      <c r="G223" s="99"/>
      <c r="H223" s="99"/>
      <c r="I223" s="99"/>
      <c r="L223" s="140"/>
      <c r="M223" s="140"/>
    </row>
    <row r="224" spans="1:13" s="107" customFormat="1" ht="13.5" customHeight="1" x14ac:dyDescent="0.15">
      <c r="A224" s="99"/>
      <c r="B224" s="99"/>
      <c r="C224" s="99"/>
      <c r="D224" s="99"/>
      <c r="E224" s="99"/>
      <c r="F224" s="99"/>
      <c r="G224" s="99"/>
      <c r="H224" s="99"/>
      <c r="I224" s="99"/>
      <c r="L224" s="140"/>
      <c r="M224" s="140"/>
    </row>
    <row r="225" spans="1:13" s="107" customFormat="1" ht="13.5" customHeight="1" x14ac:dyDescent="0.15">
      <c r="A225" s="99"/>
      <c r="B225" s="99"/>
      <c r="C225" s="99"/>
      <c r="D225" s="99"/>
      <c r="E225" s="99"/>
      <c r="F225" s="99"/>
      <c r="G225" s="99"/>
      <c r="H225" s="99"/>
      <c r="I225" s="99"/>
      <c r="L225" s="140"/>
      <c r="M225" s="140"/>
    </row>
    <row r="226" spans="1:13" s="107" customFormat="1" ht="13.5" customHeight="1" x14ac:dyDescent="0.15">
      <c r="A226" s="99"/>
      <c r="B226" s="99"/>
      <c r="C226" s="99"/>
      <c r="D226" s="99"/>
      <c r="E226" s="99"/>
      <c r="F226" s="99"/>
      <c r="G226" s="99"/>
      <c r="H226" s="99"/>
      <c r="I226" s="99"/>
      <c r="L226" s="140"/>
      <c r="M226" s="140"/>
    </row>
    <row r="227" spans="1:13" s="107" customFormat="1" ht="13.5" customHeight="1" x14ac:dyDescent="0.15">
      <c r="A227" s="99"/>
      <c r="B227" s="99"/>
      <c r="C227" s="99"/>
      <c r="D227" s="99"/>
      <c r="E227" s="99"/>
      <c r="F227" s="99"/>
      <c r="G227" s="99"/>
      <c r="H227" s="99"/>
      <c r="I227" s="99"/>
      <c r="L227" s="140"/>
      <c r="M227" s="140"/>
    </row>
    <row r="228" spans="1:13" s="107" customFormat="1" ht="13.5" customHeight="1" x14ac:dyDescent="0.15">
      <c r="A228" s="99"/>
      <c r="B228" s="99"/>
      <c r="C228" s="99"/>
      <c r="D228" s="99"/>
      <c r="E228" s="99"/>
      <c r="F228" s="99"/>
      <c r="G228" s="99"/>
      <c r="H228" s="99"/>
      <c r="I228" s="99"/>
      <c r="L228" s="140"/>
      <c r="M228" s="140"/>
    </row>
    <row r="229" spans="1:13" s="107" customFormat="1" ht="13.5" customHeight="1" x14ac:dyDescent="0.15">
      <c r="A229" s="99"/>
      <c r="B229" s="99"/>
      <c r="C229" s="99"/>
      <c r="D229" s="99"/>
      <c r="E229" s="99"/>
      <c r="F229" s="99"/>
      <c r="G229" s="99"/>
      <c r="H229" s="99"/>
      <c r="I229" s="99"/>
      <c r="L229" s="140"/>
      <c r="M229" s="140"/>
    </row>
    <row r="230" spans="1:13" s="107" customFormat="1" ht="13.5" customHeight="1" x14ac:dyDescent="0.15">
      <c r="A230" s="99"/>
      <c r="B230" s="99"/>
      <c r="C230" s="99"/>
      <c r="D230" s="99"/>
      <c r="E230" s="99"/>
      <c r="F230" s="99"/>
      <c r="G230" s="99"/>
      <c r="H230" s="99"/>
      <c r="I230" s="99"/>
      <c r="L230" s="140"/>
      <c r="M230" s="140"/>
    </row>
    <row r="231" spans="1:13" s="107" customFormat="1" ht="13.5" customHeight="1" x14ac:dyDescent="0.15">
      <c r="A231" s="99"/>
      <c r="B231" s="99"/>
      <c r="C231" s="99"/>
      <c r="D231" s="99"/>
      <c r="E231" s="99"/>
      <c r="F231" s="99"/>
      <c r="G231" s="99"/>
      <c r="H231" s="99"/>
      <c r="I231" s="99"/>
      <c r="L231" s="140"/>
      <c r="M231" s="140"/>
    </row>
    <row r="232" spans="1:13" s="107" customFormat="1" ht="13.5" customHeight="1" x14ac:dyDescent="0.15">
      <c r="A232" s="99"/>
      <c r="B232" s="99"/>
      <c r="C232" s="99"/>
      <c r="D232" s="99"/>
      <c r="E232" s="99"/>
      <c r="F232" s="99"/>
      <c r="G232" s="99"/>
      <c r="H232" s="99"/>
      <c r="I232" s="99"/>
      <c r="L232" s="140"/>
      <c r="M232" s="140"/>
    </row>
    <row r="233" spans="1:13" s="107" customFormat="1" ht="13.5" customHeight="1" x14ac:dyDescent="0.15">
      <c r="A233" s="99"/>
      <c r="B233" s="99"/>
      <c r="C233" s="99"/>
      <c r="D233" s="99"/>
      <c r="E233" s="99"/>
      <c r="F233" s="99"/>
      <c r="G233" s="99"/>
      <c r="H233" s="99"/>
      <c r="I233" s="99"/>
      <c r="L233" s="140"/>
      <c r="M233" s="140"/>
    </row>
    <row r="234" spans="1:13" s="107" customFormat="1" ht="13.5" customHeight="1" x14ac:dyDescent="0.15">
      <c r="A234" s="99"/>
      <c r="B234" s="99"/>
      <c r="C234" s="99"/>
      <c r="D234" s="99"/>
      <c r="E234" s="99"/>
      <c r="F234" s="99"/>
      <c r="G234" s="99"/>
      <c r="H234" s="99"/>
      <c r="I234" s="99"/>
      <c r="L234" s="140"/>
      <c r="M234" s="140"/>
    </row>
    <row r="235" spans="1:13" s="107" customFormat="1" ht="13.5" customHeight="1" x14ac:dyDescent="0.15">
      <c r="A235" s="99"/>
      <c r="B235" s="99"/>
      <c r="C235" s="99"/>
      <c r="D235" s="99"/>
      <c r="E235" s="99"/>
      <c r="F235" s="99"/>
      <c r="G235" s="99"/>
      <c r="H235" s="99"/>
      <c r="I235" s="99"/>
      <c r="L235" s="140"/>
      <c r="M235" s="140"/>
    </row>
    <row r="236" spans="1:13" s="107" customFormat="1" ht="13.5" customHeight="1" x14ac:dyDescent="0.15">
      <c r="A236" s="99"/>
      <c r="B236" s="99"/>
      <c r="C236" s="99"/>
      <c r="D236" s="99"/>
      <c r="E236" s="99"/>
      <c r="F236" s="99"/>
      <c r="G236" s="99"/>
      <c r="H236" s="99"/>
      <c r="I236" s="99"/>
      <c r="L236" s="140"/>
      <c r="M236" s="140"/>
    </row>
    <row r="237" spans="1:13" s="107" customFormat="1" ht="13.5" customHeight="1" x14ac:dyDescent="0.15">
      <c r="A237" s="99"/>
      <c r="B237" s="99"/>
      <c r="C237" s="99"/>
      <c r="D237" s="99"/>
      <c r="E237" s="99"/>
      <c r="F237" s="99"/>
      <c r="G237" s="99"/>
      <c r="H237" s="99"/>
      <c r="I237" s="99"/>
      <c r="L237" s="140"/>
      <c r="M237" s="140"/>
    </row>
    <row r="238" spans="1:13" s="107" customFormat="1" ht="13.5" customHeight="1" x14ac:dyDescent="0.15">
      <c r="A238" s="99"/>
      <c r="B238" s="99"/>
      <c r="C238" s="99"/>
      <c r="D238" s="99"/>
      <c r="E238" s="99"/>
      <c r="F238" s="99"/>
      <c r="G238" s="99"/>
      <c r="H238" s="99"/>
      <c r="I238" s="99"/>
      <c r="L238" s="140"/>
      <c r="M238" s="140"/>
    </row>
    <row r="239" spans="1:13" s="107" customFormat="1" ht="13.5" customHeight="1" x14ac:dyDescent="0.15">
      <c r="A239" s="99"/>
      <c r="B239" s="99"/>
      <c r="C239" s="99"/>
      <c r="D239" s="99"/>
      <c r="E239" s="99"/>
      <c r="F239" s="99"/>
      <c r="G239" s="99"/>
      <c r="H239" s="99"/>
      <c r="I239" s="99"/>
      <c r="L239" s="140"/>
      <c r="M239" s="140"/>
    </row>
    <row r="240" spans="1:13" s="107" customFormat="1" ht="13.5" customHeight="1" x14ac:dyDescent="0.15">
      <c r="A240" s="99"/>
      <c r="B240" s="99"/>
      <c r="C240" s="99"/>
      <c r="D240" s="99"/>
      <c r="E240" s="99"/>
      <c r="F240" s="99"/>
      <c r="G240" s="99"/>
      <c r="H240" s="99"/>
      <c r="I240" s="99"/>
      <c r="L240" s="140"/>
      <c r="M240" s="140"/>
    </row>
    <row r="241" spans="1:13" s="107" customFormat="1" ht="13.5" customHeight="1" x14ac:dyDescent="0.15">
      <c r="A241" s="99"/>
      <c r="B241" s="99"/>
      <c r="C241" s="99"/>
      <c r="D241" s="99"/>
      <c r="E241" s="99"/>
      <c r="F241" s="99"/>
      <c r="G241" s="99"/>
      <c r="H241" s="99"/>
      <c r="I241" s="99"/>
      <c r="L241" s="140"/>
      <c r="M241" s="140"/>
    </row>
    <row r="242" spans="1:13" s="107" customFormat="1" ht="13.5" customHeight="1" x14ac:dyDescent="0.15">
      <c r="A242" s="99"/>
      <c r="B242" s="99"/>
      <c r="C242" s="99"/>
      <c r="D242" s="99"/>
      <c r="E242" s="99"/>
      <c r="F242" s="99"/>
      <c r="G242" s="99"/>
      <c r="H242" s="99"/>
      <c r="I242" s="99"/>
      <c r="L242" s="140"/>
      <c r="M242" s="140"/>
    </row>
    <row r="243" spans="1:13" s="107" customFormat="1" ht="13.5" customHeight="1" x14ac:dyDescent="0.15">
      <c r="A243" s="99"/>
      <c r="B243" s="99"/>
      <c r="C243" s="99"/>
      <c r="D243" s="99"/>
      <c r="E243" s="99"/>
      <c r="F243" s="99"/>
      <c r="G243" s="99"/>
      <c r="H243" s="99"/>
      <c r="I243" s="99"/>
      <c r="L243" s="140"/>
      <c r="M243" s="140"/>
    </row>
    <row r="244" spans="1:13" s="107" customFormat="1" ht="13.5" customHeight="1" x14ac:dyDescent="0.15">
      <c r="A244" s="99"/>
      <c r="B244" s="99"/>
      <c r="C244" s="99"/>
      <c r="D244" s="99"/>
      <c r="E244" s="99"/>
      <c r="F244" s="99"/>
      <c r="G244" s="99"/>
      <c r="H244" s="99"/>
      <c r="I244" s="99"/>
      <c r="L244" s="140"/>
      <c r="M244" s="140"/>
    </row>
    <row r="245" spans="1:13" s="107" customFormat="1" ht="13.5" customHeight="1" x14ac:dyDescent="0.15">
      <c r="A245" s="99"/>
      <c r="B245" s="99"/>
      <c r="C245" s="99"/>
      <c r="D245" s="99"/>
      <c r="E245" s="99"/>
      <c r="F245" s="99"/>
      <c r="G245" s="99"/>
      <c r="H245" s="99"/>
      <c r="I245" s="99"/>
      <c r="L245" s="140"/>
      <c r="M245" s="140"/>
    </row>
    <row r="246" spans="1:13" s="107" customFormat="1" ht="13.5" customHeight="1" x14ac:dyDescent="0.15">
      <c r="A246" s="99"/>
      <c r="B246" s="99"/>
      <c r="C246" s="99"/>
      <c r="D246" s="99"/>
      <c r="E246" s="99"/>
      <c r="F246" s="99"/>
      <c r="G246" s="99"/>
      <c r="H246" s="99"/>
      <c r="I246" s="99"/>
      <c r="L246" s="140"/>
      <c r="M246" s="140"/>
    </row>
    <row r="247" spans="1:13" s="107" customFormat="1" ht="13.5" customHeight="1" x14ac:dyDescent="0.15">
      <c r="A247" s="99"/>
      <c r="B247" s="99"/>
      <c r="C247" s="99"/>
      <c r="D247" s="99"/>
      <c r="E247" s="99"/>
      <c r="F247" s="99"/>
      <c r="G247" s="99"/>
      <c r="H247" s="99"/>
      <c r="I247" s="99"/>
      <c r="L247" s="140"/>
      <c r="M247" s="140"/>
    </row>
    <row r="248" spans="1:13" s="107" customFormat="1" ht="13.5" customHeight="1" x14ac:dyDescent="0.15">
      <c r="A248" s="99"/>
      <c r="B248" s="99"/>
      <c r="C248" s="99"/>
      <c r="D248" s="99"/>
      <c r="E248" s="99"/>
      <c r="F248" s="99"/>
      <c r="G248" s="99"/>
      <c r="H248" s="99"/>
      <c r="I248" s="99"/>
      <c r="L248" s="140"/>
      <c r="M248" s="140"/>
    </row>
    <row r="249" spans="1:13" s="107" customFormat="1" ht="13.5" customHeight="1" x14ac:dyDescent="0.15">
      <c r="A249" s="99"/>
      <c r="B249" s="99"/>
      <c r="C249" s="99"/>
      <c r="D249" s="99"/>
      <c r="E249" s="99"/>
      <c r="F249" s="99"/>
      <c r="G249" s="99"/>
      <c r="H249" s="99"/>
      <c r="I249" s="99"/>
      <c r="L249" s="140"/>
      <c r="M249" s="140"/>
    </row>
    <row r="250" spans="1:13" s="107" customFormat="1" ht="13.5" customHeight="1" x14ac:dyDescent="0.15">
      <c r="A250" s="99"/>
      <c r="B250" s="99"/>
      <c r="C250" s="99"/>
      <c r="D250" s="99"/>
      <c r="E250" s="99"/>
      <c r="F250" s="99"/>
      <c r="G250" s="99"/>
      <c r="H250" s="99"/>
      <c r="I250" s="99"/>
      <c r="L250" s="140"/>
      <c r="M250" s="140"/>
    </row>
    <row r="251" spans="1:13" s="107" customFormat="1" ht="13.5" customHeight="1" x14ac:dyDescent="0.15">
      <c r="A251" s="99"/>
      <c r="B251" s="99"/>
      <c r="C251" s="99"/>
      <c r="D251" s="99"/>
      <c r="E251" s="99"/>
      <c r="F251" s="99"/>
      <c r="G251" s="99"/>
      <c r="H251" s="99"/>
      <c r="I251" s="99"/>
      <c r="L251" s="140"/>
      <c r="M251" s="140"/>
    </row>
    <row r="252" spans="1:13" s="107" customFormat="1" ht="13.5" customHeight="1" x14ac:dyDescent="0.15">
      <c r="A252" s="99"/>
      <c r="B252" s="99"/>
      <c r="C252" s="99"/>
      <c r="D252" s="99"/>
      <c r="E252" s="99"/>
      <c r="F252" s="99"/>
      <c r="G252" s="99"/>
      <c r="H252" s="99"/>
      <c r="I252" s="99"/>
      <c r="L252" s="140"/>
      <c r="M252" s="140"/>
    </row>
    <row r="253" spans="1:13" s="107" customFormat="1" ht="13.5" customHeight="1" x14ac:dyDescent="0.15">
      <c r="A253" s="99"/>
      <c r="B253" s="99"/>
      <c r="C253" s="99"/>
      <c r="D253" s="99"/>
      <c r="E253" s="99"/>
      <c r="F253" s="99"/>
      <c r="G253" s="99"/>
      <c r="H253" s="99"/>
      <c r="I253" s="99"/>
      <c r="L253" s="140"/>
      <c r="M253" s="140"/>
    </row>
    <row r="254" spans="1:13" s="107" customFormat="1" ht="13.5" customHeight="1" x14ac:dyDescent="0.15">
      <c r="A254" s="99"/>
      <c r="B254" s="99"/>
      <c r="C254" s="99"/>
      <c r="D254" s="99"/>
      <c r="E254" s="99"/>
      <c r="F254" s="99"/>
      <c r="G254" s="99"/>
      <c r="H254" s="99"/>
      <c r="I254" s="99"/>
      <c r="L254" s="140"/>
      <c r="M254" s="140"/>
    </row>
    <row r="255" spans="1:13" s="108" customFormat="1" ht="13.5" customHeight="1" x14ac:dyDescent="0.15">
      <c r="A255" s="99"/>
      <c r="B255" s="99"/>
      <c r="C255" s="99"/>
      <c r="D255" s="99"/>
      <c r="E255" s="99"/>
      <c r="F255" s="99"/>
      <c r="G255" s="99"/>
      <c r="H255" s="99"/>
      <c r="I255" s="99"/>
      <c r="J255" s="107"/>
      <c r="K255" s="107"/>
      <c r="L255" s="140"/>
      <c r="M255" s="140"/>
    </row>
    <row r="256" spans="1:13" ht="15" customHeight="1" x14ac:dyDescent="0.15">
      <c r="J256" s="144"/>
      <c r="K256" s="144"/>
      <c r="L256" s="145"/>
      <c r="M256" s="145"/>
    </row>
    <row r="257" spans="1:13" s="103" customFormat="1" ht="18" customHeight="1" x14ac:dyDescent="0.1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110"/>
      <c r="M257" s="110"/>
    </row>
    <row r="258" spans="1:13" s="103" customFormat="1" ht="18" customHeight="1" x14ac:dyDescent="0.15">
      <c r="A258" s="99"/>
      <c r="B258" s="99"/>
      <c r="C258" s="99"/>
      <c r="D258" s="99"/>
      <c r="E258" s="99"/>
      <c r="F258" s="99"/>
      <c r="G258" s="99"/>
      <c r="H258" s="99"/>
      <c r="I258" s="99"/>
      <c r="L258" s="146"/>
      <c r="M258" s="146"/>
    </row>
    <row r="259" spans="1:13" s="103" customFormat="1" ht="18" customHeight="1" x14ac:dyDescent="0.15">
      <c r="A259" s="99"/>
      <c r="B259" s="99"/>
      <c r="C259" s="99"/>
      <c r="D259" s="99"/>
      <c r="E259" s="99"/>
      <c r="F259" s="99"/>
      <c r="G259" s="99"/>
      <c r="H259" s="99"/>
      <c r="I259" s="99"/>
      <c r="L259" s="146"/>
      <c r="M259" s="146"/>
    </row>
    <row r="260" spans="1:13" s="103" customFormat="1" ht="18" customHeight="1" x14ac:dyDescent="0.15">
      <c r="A260" s="99"/>
      <c r="B260" s="99"/>
      <c r="C260" s="99"/>
      <c r="D260" s="99"/>
      <c r="E260" s="99"/>
      <c r="F260" s="99"/>
      <c r="G260" s="99"/>
      <c r="H260" s="99"/>
      <c r="I260" s="99"/>
      <c r="L260" s="146"/>
      <c r="M260" s="146"/>
    </row>
    <row r="261" spans="1:13" s="103" customFormat="1" ht="18" customHeight="1" x14ac:dyDescent="0.15">
      <c r="A261" s="99"/>
      <c r="B261" s="99"/>
      <c r="C261" s="99"/>
      <c r="D261" s="99"/>
      <c r="E261" s="99"/>
      <c r="F261" s="99"/>
      <c r="G261" s="99"/>
      <c r="H261" s="99"/>
      <c r="I261" s="99"/>
      <c r="L261" s="146"/>
      <c r="M261" s="146"/>
    </row>
    <row r="262" spans="1:13" s="103" customFormat="1" ht="18" customHeight="1" x14ac:dyDescent="0.15">
      <c r="A262" s="99"/>
      <c r="B262" s="99"/>
      <c r="C262" s="99"/>
      <c r="D262" s="99"/>
      <c r="E262" s="99"/>
      <c r="F262" s="99"/>
      <c r="G262" s="99"/>
      <c r="H262" s="99"/>
      <c r="I262" s="99"/>
      <c r="L262" s="146"/>
      <c r="M262" s="146"/>
    </row>
    <row r="263" spans="1:13" s="107" customFormat="1" ht="18" customHeight="1" x14ac:dyDescent="0.15">
      <c r="A263" s="99"/>
      <c r="B263" s="99"/>
      <c r="C263" s="99"/>
      <c r="D263" s="99"/>
      <c r="E263" s="99"/>
      <c r="F263" s="99"/>
      <c r="G263" s="99"/>
      <c r="H263" s="99"/>
      <c r="I263" s="99"/>
      <c r="J263" s="103"/>
      <c r="K263" s="103"/>
      <c r="L263" s="146"/>
      <c r="M263" s="146"/>
    </row>
    <row r="264" spans="1:13" s="107" customFormat="1" ht="18" customHeight="1" x14ac:dyDescent="0.15">
      <c r="A264" s="99"/>
      <c r="B264" s="99"/>
      <c r="C264" s="99"/>
      <c r="D264" s="99"/>
      <c r="E264" s="99"/>
      <c r="F264" s="99"/>
      <c r="G264" s="99"/>
      <c r="H264" s="99"/>
      <c r="I264" s="99"/>
      <c r="J264" s="147"/>
      <c r="K264" s="147"/>
      <c r="L264" s="148"/>
      <c r="M264" s="148"/>
    </row>
    <row r="265" spans="1:13" s="103" customFormat="1" ht="18" customHeight="1" x14ac:dyDescent="0.15">
      <c r="A265" s="99"/>
      <c r="B265" s="99"/>
      <c r="C265" s="99"/>
      <c r="D265" s="99"/>
      <c r="E265" s="99"/>
      <c r="F265" s="99"/>
      <c r="G265" s="99"/>
      <c r="H265" s="99"/>
      <c r="I265" s="99"/>
      <c r="J265" s="147"/>
      <c r="K265" s="147"/>
      <c r="L265" s="148"/>
      <c r="M265" s="148"/>
    </row>
    <row r="266" spans="1:13" s="103" customFormat="1" ht="18" customHeight="1" x14ac:dyDescent="0.15">
      <c r="A266" s="99"/>
      <c r="B266" s="99"/>
      <c r="C266" s="99"/>
      <c r="D266" s="99"/>
      <c r="E266" s="99"/>
      <c r="F266" s="99"/>
      <c r="G266" s="99"/>
      <c r="H266" s="99"/>
      <c r="I266" s="99"/>
      <c r="L266" s="146"/>
      <c r="M266" s="146"/>
    </row>
    <row r="267" spans="1:13" s="103" customFormat="1" ht="18" customHeight="1" x14ac:dyDescent="0.15">
      <c r="A267" s="99"/>
      <c r="B267" s="99"/>
      <c r="C267" s="99"/>
      <c r="D267" s="99"/>
      <c r="E267" s="99"/>
      <c r="F267" s="99"/>
      <c r="G267" s="99"/>
      <c r="H267" s="99"/>
      <c r="I267" s="99"/>
      <c r="L267" s="146"/>
      <c r="M267" s="146"/>
    </row>
    <row r="268" spans="1:13" s="107" customFormat="1" ht="18" customHeight="1" x14ac:dyDescent="0.15">
      <c r="A268" s="99"/>
      <c r="B268" s="99"/>
      <c r="C268" s="99"/>
      <c r="D268" s="99"/>
      <c r="E268" s="99"/>
      <c r="F268" s="99"/>
      <c r="G268" s="99"/>
      <c r="H268" s="99"/>
      <c r="I268" s="99"/>
      <c r="J268" s="103"/>
      <c r="K268" s="103"/>
      <c r="L268" s="146"/>
      <c r="M268" s="146"/>
    </row>
    <row r="269" spans="1:13" s="107" customFormat="1" ht="15" customHeight="1" x14ac:dyDescent="0.15">
      <c r="A269" s="99"/>
      <c r="B269" s="99"/>
      <c r="C269" s="99"/>
      <c r="D269" s="99"/>
      <c r="E269" s="99"/>
      <c r="F269" s="99"/>
      <c r="G269" s="99"/>
      <c r="H269" s="99"/>
      <c r="I269" s="99"/>
      <c r="J269" s="6"/>
      <c r="K269" s="6"/>
      <c r="L269" s="148"/>
      <c r="M269" s="148"/>
    </row>
    <row r="270" spans="1:13" s="107" customFormat="1" ht="15" customHeight="1" x14ac:dyDescent="0.15">
      <c r="A270" s="99"/>
      <c r="B270" s="99"/>
      <c r="C270" s="99"/>
      <c r="D270" s="99"/>
      <c r="E270" s="99"/>
      <c r="F270" s="99"/>
      <c r="G270" s="99"/>
      <c r="H270" s="99"/>
      <c r="I270" s="99"/>
      <c r="J270" s="6"/>
      <c r="K270" s="6"/>
      <c r="L270" s="148"/>
      <c r="M270" s="148"/>
    </row>
    <row r="271" spans="1:13" s="107" customFormat="1" ht="15" customHeight="1" x14ac:dyDescent="0.15">
      <c r="A271" s="99"/>
      <c r="B271" s="99"/>
      <c r="C271" s="99"/>
      <c r="D271" s="99"/>
      <c r="E271" s="99"/>
      <c r="F271" s="99"/>
      <c r="G271" s="99"/>
      <c r="H271" s="99"/>
      <c r="I271" s="99"/>
      <c r="J271" s="6"/>
      <c r="K271" s="6"/>
      <c r="L271" s="148"/>
      <c r="M271" s="148"/>
    </row>
    <row r="272" spans="1:13" s="107" customFormat="1" ht="15" customHeight="1" x14ac:dyDescent="0.15">
      <c r="A272" s="99"/>
      <c r="B272" s="99"/>
      <c r="C272" s="99"/>
      <c r="D272" s="99"/>
      <c r="E272" s="99"/>
      <c r="F272" s="99"/>
      <c r="G272" s="99"/>
      <c r="H272" s="99"/>
      <c r="I272" s="99"/>
      <c r="J272" s="6"/>
      <c r="K272" s="6"/>
      <c r="L272" s="148"/>
      <c r="M272" s="148"/>
    </row>
    <row r="273" spans="1:13" s="107" customFormat="1" ht="15" customHeight="1" x14ac:dyDescent="0.15">
      <c r="A273" s="99"/>
      <c r="B273" s="99"/>
      <c r="C273" s="99"/>
      <c r="D273" s="99"/>
      <c r="E273" s="99"/>
      <c r="F273" s="99"/>
      <c r="G273" s="99"/>
      <c r="H273" s="99"/>
      <c r="I273" s="99"/>
      <c r="J273" s="6"/>
      <c r="K273" s="6"/>
      <c r="L273" s="148"/>
      <c r="M273" s="148"/>
    </row>
    <row r="274" spans="1:13" s="107" customFormat="1" ht="15" customHeight="1" x14ac:dyDescent="0.15">
      <c r="A274" s="99"/>
      <c r="B274" s="99"/>
      <c r="C274" s="99"/>
      <c r="D274" s="99"/>
      <c r="E274" s="99"/>
      <c r="F274" s="99"/>
      <c r="G274" s="99"/>
      <c r="H274" s="99"/>
      <c r="I274" s="99"/>
      <c r="J274" s="6"/>
      <c r="K274" s="6"/>
      <c r="L274" s="148"/>
      <c r="M274" s="148"/>
    </row>
    <row r="275" spans="1:13" s="107" customFormat="1" ht="15" customHeight="1" x14ac:dyDescent="0.15">
      <c r="A275" s="99"/>
      <c r="B275" s="99"/>
      <c r="C275" s="99"/>
      <c r="D275" s="99"/>
      <c r="E275" s="99"/>
      <c r="F275" s="99"/>
      <c r="G275" s="99"/>
      <c r="H275" s="99"/>
      <c r="I275" s="99"/>
      <c r="J275" s="6"/>
      <c r="K275" s="6"/>
      <c r="L275" s="148"/>
      <c r="M275" s="148"/>
    </row>
    <row r="276" spans="1:13" s="107" customFormat="1" ht="15" customHeight="1" x14ac:dyDescent="0.15">
      <c r="A276" s="99"/>
      <c r="B276" s="99"/>
      <c r="C276" s="99"/>
      <c r="D276" s="99"/>
      <c r="E276" s="99"/>
      <c r="F276" s="99"/>
      <c r="G276" s="99"/>
      <c r="H276" s="99"/>
      <c r="I276" s="99"/>
      <c r="J276" s="147"/>
      <c r="K276" s="147"/>
      <c r="L276" s="148"/>
      <c r="M276" s="148"/>
    </row>
    <row r="277" spans="1:13" s="107" customFormat="1" ht="15" customHeight="1" x14ac:dyDescent="0.15">
      <c r="A277" s="99"/>
      <c r="B277" s="99"/>
      <c r="C277" s="99"/>
      <c r="D277" s="99"/>
      <c r="E277" s="99"/>
      <c r="F277" s="99"/>
      <c r="G277" s="99"/>
      <c r="H277" s="99"/>
      <c r="I277" s="99"/>
      <c r="J277" s="147"/>
      <c r="K277" s="147"/>
      <c r="L277" s="148"/>
      <c r="M277" s="148"/>
    </row>
    <row r="278" spans="1:13" s="107" customFormat="1" ht="15" customHeight="1" x14ac:dyDescent="0.15">
      <c r="A278" s="99"/>
      <c r="B278" s="99"/>
      <c r="C278" s="99"/>
      <c r="D278" s="99"/>
      <c r="E278" s="99"/>
      <c r="F278" s="99"/>
      <c r="G278" s="99"/>
      <c r="H278" s="99"/>
      <c r="I278" s="99"/>
      <c r="J278" s="147"/>
      <c r="K278" s="147"/>
      <c r="L278" s="148"/>
      <c r="M278" s="148"/>
    </row>
    <row r="279" spans="1:13" s="107" customFormat="1" ht="15" customHeight="1" x14ac:dyDescent="0.15">
      <c r="A279" s="99"/>
      <c r="B279" s="99"/>
      <c r="C279" s="99"/>
      <c r="D279" s="99"/>
      <c r="E279" s="99"/>
      <c r="F279" s="99"/>
      <c r="G279" s="99"/>
      <c r="H279" s="99"/>
      <c r="I279" s="99"/>
      <c r="J279" s="6"/>
      <c r="K279" s="6"/>
      <c r="L279" s="148"/>
      <c r="M279" s="148"/>
    </row>
    <row r="280" spans="1:13" s="107" customFormat="1" ht="15" customHeight="1" x14ac:dyDescent="0.15">
      <c r="A280" s="99"/>
      <c r="B280" s="99"/>
      <c r="C280" s="99"/>
      <c r="D280" s="99"/>
      <c r="E280" s="99"/>
      <c r="F280" s="99"/>
      <c r="G280" s="99"/>
      <c r="H280" s="99"/>
      <c r="I280" s="99"/>
      <c r="J280" s="147"/>
      <c r="K280" s="147"/>
      <c r="L280" s="148"/>
      <c r="M280" s="148"/>
    </row>
    <row r="281" spans="1:13" s="107" customFormat="1" ht="15" customHeight="1" x14ac:dyDescent="0.15">
      <c r="A281" s="99"/>
      <c r="B281" s="99"/>
      <c r="C281" s="99"/>
      <c r="D281" s="99"/>
      <c r="E281" s="99"/>
      <c r="F281" s="99"/>
      <c r="G281" s="99"/>
      <c r="H281" s="99"/>
      <c r="I281" s="99"/>
      <c r="J281" s="147"/>
      <c r="K281" s="147"/>
      <c r="L281" s="148"/>
      <c r="M281" s="148"/>
    </row>
    <row r="282" spans="1:13" s="107" customFormat="1" ht="15" customHeight="1" x14ac:dyDescent="0.15">
      <c r="A282" s="99"/>
      <c r="B282" s="99"/>
      <c r="C282" s="99"/>
      <c r="D282" s="99"/>
      <c r="E282" s="99"/>
      <c r="F282" s="99"/>
      <c r="G282" s="99"/>
      <c r="H282" s="99"/>
      <c r="I282" s="99"/>
      <c r="J282" s="147"/>
      <c r="K282" s="147"/>
      <c r="L282" s="148"/>
      <c r="M282" s="148"/>
    </row>
    <row r="283" spans="1:13" s="107" customFormat="1" ht="15" customHeight="1" x14ac:dyDescent="0.15">
      <c r="A283" s="99"/>
      <c r="B283" s="99"/>
      <c r="C283" s="99"/>
      <c r="D283" s="99"/>
      <c r="E283" s="99"/>
      <c r="F283" s="99"/>
      <c r="G283" s="99"/>
      <c r="H283" s="99"/>
      <c r="I283" s="99"/>
      <c r="J283" s="147"/>
      <c r="K283" s="147"/>
      <c r="L283" s="148"/>
      <c r="M283" s="148"/>
    </row>
    <row r="284" spans="1:13" s="107" customFormat="1" ht="15" customHeight="1" x14ac:dyDescent="0.15">
      <c r="A284" s="99"/>
      <c r="B284" s="99"/>
      <c r="C284" s="99"/>
      <c r="D284" s="99"/>
      <c r="E284" s="99"/>
      <c r="F284" s="99"/>
      <c r="G284" s="99"/>
      <c r="H284" s="99"/>
      <c r="I284" s="99"/>
      <c r="J284" s="147"/>
      <c r="K284" s="147"/>
      <c r="L284" s="148"/>
      <c r="M284" s="148"/>
    </row>
    <row r="285" spans="1:13" s="107" customFormat="1" ht="15" customHeight="1" x14ac:dyDescent="0.15">
      <c r="A285" s="99"/>
      <c r="B285" s="99"/>
      <c r="C285" s="99"/>
      <c r="D285" s="99"/>
      <c r="E285" s="99"/>
      <c r="F285" s="99"/>
      <c r="G285" s="99"/>
      <c r="H285" s="99"/>
      <c r="I285" s="99"/>
      <c r="J285" s="147"/>
      <c r="K285" s="147"/>
      <c r="L285" s="148"/>
      <c r="M285" s="148"/>
    </row>
    <row r="286" spans="1:13" s="107" customFormat="1" ht="15" customHeight="1" x14ac:dyDescent="0.15">
      <c r="A286" s="99"/>
      <c r="B286" s="99"/>
      <c r="C286" s="99"/>
      <c r="D286" s="99"/>
      <c r="E286" s="99"/>
      <c r="F286" s="99"/>
      <c r="G286" s="99"/>
      <c r="H286" s="99"/>
      <c r="I286" s="99"/>
      <c r="J286" s="147"/>
      <c r="K286" s="147"/>
      <c r="L286" s="148"/>
      <c r="M286" s="148"/>
    </row>
    <row r="287" spans="1:13" s="107" customFormat="1" ht="15" customHeight="1" x14ac:dyDescent="0.15">
      <c r="A287" s="99"/>
      <c r="B287" s="99"/>
      <c r="C287" s="99"/>
      <c r="D287" s="99"/>
      <c r="E287" s="99"/>
      <c r="F287" s="99"/>
      <c r="G287" s="99"/>
      <c r="H287" s="99"/>
      <c r="I287" s="99"/>
      <c r="J287" s="147"/>
      <c r="K287" s="147"/>
      <c r="L287" s="148"/>
      <c r="M287" s="148"/>
    </row>
    <row r="288" spans="1:13" s="107" customFormat="1" ht="15" customHeight="1" x14ac:dyDescent="0.15">
      <c r="A288" s="99"/>
      <c r="B288" s="99"/>
      <c r="C288" s="99"/>
      <c r="D288" s="99"/>
      <c r="E288" s="99"/>
      <c r="F288" s="99"/>
      <c r="G288" s="99"/>
      <c r="H288" s="99"/>
      <c r="I288" s="99"/>
      <c r="J288" s="147"/>
      <c r="K288" s="147"/>
      <c r="L288" s="148"/>
      <c r="M288" s="148"/>
    </row>
    <row r="289" spans="1:13" s="107" customFormat="1" ht="15" customHeight="1" x14ac:dyDescent="0.15">
      <c r="A289" s="99"/>
      <c r="B289" s="99"/>
      <c r="C289" s="99"/>
      <c r="D289" s="99"/>
      <c r="E289" s="99"/>
      <c r="F289" s="99"/>
      <c r="G289" s="99"/>
      <c r="H289" s="99"/>
      <c r="I289" s="99"/>
      <c r="J289" s="147"/>
      <c r="K289" s="147"/>
      <c r="L289" s="148"/>
      <c r="M289" s="148"/>
    </row>
    <row r="290" spans="1:13" s="107" customFormat="1" ht="15" customHeight="1" x14ac:dyDescent="0.15">
      <c r="A290" s="99"/>
      <c r="B290" s="99"/>
      <c r="C290" s="99"/>
      <c r="D290" s="99"/>
      <c r="E290" s="99"/>
      <c r="F290" s="99"/>
      <c r="G290" s="99"/>
      <c r="H290" s="99"/>
      <c r="I290" s="99"/>
      <c r="J290" s="147"/>
      <c r="K290" s="147"/>
      <c r="L290" s="148"/>
      <c r="M290" s="148"/>
    </row>
    <row r="291" spans="1:13" s="107" customFormat="1" ht="15" customHeight="1" x14ac:dyDescent="0.15">
      <c r="A291" s="99"/>
      <c r="B291" s="99"/>
      <c r="C291" s="99"/>
      <c r="D291" s="99"/>
      <c r="E291" s="99"/>
      <c r="F291" s="99"/>
      <c r="G291" s="99"/>
      <c r="H291" s="99"/>
      <c r="I291" s="99"/>
      <c r="J291" s="147"/>
      <c r="K291" s="147"/>
      <c r="L291" s="148"/>
      <c r="M291" s="148"/>
    </row>
    <row r="292" spans="1:13" s="107" customFormat="1" ht="15" customHeight="1" x14ac:dyDescent="0.15">
      <c r="A292" s="99"/>
      <c r="B292" s="99"/>
      <c r="C292" s="99"/>
      <c r="D292" s="99"/>
      <c r="E292" s="99"/>
      <c r="F292" s="99"/>
      <c r="G292" s="99"/>
      <c r="H292" s="99"/>
      <c r="I292" s="99"/>
      <c r="J292" s="147"/>
      <c r="K292" s="147"/>
      <c r="L292" s="148"/>
      <c r="M292" s="148"/>
    </row>
    <row r="293" spans="1:13" s="107" customFormat="1" ht="15" customHeight="1" x14ac:dyDescent="0.15">
      <c r="A293" s="99"/>
      <c r="B293" s="99"/>
      <c r="C293" s="99"/>
      <c r="D293" s="99"/>
      <c r="E293" s="99"/>
      <c r="F293" s="99"/>
      <c r="G293" s="99"/>
      <c r="H293" s="99"/>
      <c r="I293" s="99"/>
      <c r="J293" s="147"/>
      <c r="K293" s="147"/>
      <c r="L293" s="148"/>
      <c r="M293" s="148"/>
    </row>
    <row r="294" spans="1:13" s="107" customFormat="1" ht="15" customHeight="1" x14ac:dyDescent="0.15">
      <c r="A294" s="99"/>
      <c r="B294" s="99"/>
      <c r="C294" s="99"/>
      <c r="D294" s="99"/>
      <c r="E294" s="99"/>
      <c r="F294" s="99"/>
      <c r="G294" s="99"/>
      <c r="H294" s="99"/>
      <c r="I294" s="99"/>
      <c r="J294" s="147"/>
      <c r="K294" s="147"/>
      <c r="L294" s="148"/>
      <c r="M294" s="148"/>
    </row>
    <row r="295" spans="1:13" s="107" customFormat="1" ht="15" customHeight="1" x14ac:dyDescent="0.15">
      <c r="A295" s="99"/>
      <c r="B295" s="99"/>
      <c r="C295" s="99"/>
      <c r="D295" s="99"/>
      <c r="E295" s="99"/>
      <c r="F295" s="99"/>
      <c r="G295" s="99"/>
      <c r="H295" s="99"/>
      <c r="I295" s="99"/>
      <c r="J295" s="147"/>
      <c r="K295" s="147"/>
      <c r="L295" s="148"/>
      <c r="M295" s="148"/>
    </row>
    <row r="296" spans="1:13" ht="18" customHeight="1" x14ac:dyDescent="0.15">
      <c r="J296" s="147"/>
      <c r="K296" s="147"/>
      <c r="L296" s="148"/>
      <c r="M296" s="148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4"/>
  <sheetViews>
    <sheetView showGridLines="0" view="pageBreakPreview" zoomScaleNormal="100" zoomScaleSheetLayoutView="100" workbookViewId="0">
      <selection activeCell="K13" sqref="K13"/>
    </sheetView>
  </sheetViews>
  <sheetFormatPr defaultColWidth="9" defaultRowHeight="18" customHeight="1" x14ac:dyDescent="0.15"/>
  <cols>
    <col min="1" max="1" width="1.25" style="99" customWidth="1"/>
    <col min="2" max="10" width="2.125" style="99" customWidth="1"/>
    <col min="11" max="11" width="18.375" style="99" customWidth="1"/>
    <col min="12" max="13" width="7.625" style="99" customWidth="1"/>
    <col min="14" max="14" width="0.625" style="99" customWidth="1"/>
    <col min="15" max="16384" width="9" style="99"/>
  </cols>
  <sheetData>
    <row r="1" spans="1:16" ht="18" customHeight="1" x14ac:dyDescent="0.15">
      <c r="B1" s="149" t="s">
        <v>179</v>
      </c>
      <c r="C1" s="149"/>
      <c r="D1" s="149"/>
      <c r="E1" s="149"/>
      <c r="F1" s="149"/>
      <c r="G1" s="149"/>
      <c r="H1" s="149"/>
      <c r="I1" s="149"/>
      <c r="J1" s="149"/>
      <c r="K1" s="149"/>
      <c r="L1" s="149" t="s">
        <v>61</v>
      </c>
      <c r="M1" s="149"/>
    </row>
    <row r="2" spans="1:16" ht="23.25" customHeight="1" x14ac:dyDescent="0.2">
      <c r="A2" s="229" t="s">
        <v>62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12"/>
      <c r="O2" s="112"/>
      <c r="P2" s="112"/>
    </row>
    <row r="3" spans="1:16" ht="14.1" customHeight="1" x14ac:dyDescent="0.2">
      <c r="A3" s="230" t="s">
        <v>175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112"/>
      <c r="O3" s="112"/>
      <c r="P3" s="112"/>
    </row>
    <row r="4" spans="1:16" ht="14.1" customHeight="1" x14ac:dyDescent="0.2">
      <c r="A4" s="232" t="s">
        <v>174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112"/>
      <c r="O4" s="112"/>
      <c r="P4" s="112"/>
    </row>
    <row r="5" spans="1:16" ht="15.75" customHeight="1" thickBot="1" x14ac:dyDescent="0.25">
      <c r="A5" s="114"/>
      <c r="B5" s="112"/>
      <c r="C5" s="112"/>
      <c r="D5" s="112"/>
      <c r="E5" s="112"/>
      <c r="F5" s="112"/>
      <c r="G5" s="112"/>
      <c r="H5" s="112"/>
      <c r="I5" s="112"/>
      <c r="J5" s="112"/>
      <c r="K5" s="115"/>
      <c r="L5" s="112"/>
      <c r="M5" s="150" t="s">
        <v>167</v>
      </c>
      <c r="N5" s="112"/>
      <c r="O5" s="112"/>
      <c r="P5" s="112"/>
    </row>
    <row r="6" spans="1:16" ht="15.75" customHeight="1" thickBot="1" x14ac:dyDescent="0.25">
      <c r="A6" s="233" t="s">
        <v>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5" t="s">
        <v>2</v>
      </c>
      <c r="M6" s="236"/>
      <c r="N6" s="112"/>
      <c r="O6" s="112"/>
      <c r="P6" s="112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I7" s="6"/>
      <c r="J7" s="6"/>
      <c r="K7" s="6"/>
      <c r="L7" s="237">
        <f>L8+L23</f>
        <v>15248976</v>
      </c>
      <c r="M7" s="238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I8" s="6"/>
      <c r="J8" s="6"/>
      <c r="K8" s="6"/>
      <c r="L8" s="237">
        <f>L9+L14+L19</f>
        <v>7432795</v>
      </c>
      <c r="M8" s="238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I9" s="6"/>
      <c r="J9" s="6"/>
      <c r="K9" s="6"/>
      <c r="L9" s="237">
        <f>SUM(L10:M13)</f>
        <v>2205597</v>
      </c>
      <c r="M9" s="238"/>
      <c r="O9" s="99" t="s">
        <v>165</v>
      </c>
    </row>
    <row r="10" spans="1:16" s="107" customFormat="1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I10" s="6"/>
      <c r="J10" s="6"/>
      <c r="K10" s="6"/>
      <c r="L10" s="237">
        <f>2882927-908754-157121</f>
        <v>1817052</v>
      </c>
      <c r="M10" s="238"/>
    </row>
    <row r="11" spans="1:16" s="107" customFormat="1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I11" s="6"/>
      <c r="J11" s="6"/>
      <c r="K11" s="6"/>
      <c r="L11" s="237">
        <v>139920</v>
      </c>
      <c r="M11" s="238"/>
    </row>
    <row r="12" spans="1:16" s="107" customFormat="1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I12" s="6"/>
      <c r="J12" s="6"/>
      <c r="K12" s="6"/>
      <c r="L12" s="237">
        <v>241263</v>
      </c>
      <c r="M12" s="238"/>
    </row>
    <row r="13" spans="1:16" s="107" customFormat="1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I13" s="6"/>
      <c r="J13" s="6"/>
      <c r="K13" s="6"/>
      <c r="L13" s="237">
        <v>7362</v>
      </c>
      <c r="M13" s="238"/>
    </row>
    <row r="14" spans="1:16" s="107" customFormat="1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I14" s="6"/>
      <c r="J14" s="6"/>
      <c r="K14" s="6"/>
      <c r="L14" s="237">
        <f>SUM(L15:M18)</f>
        <v>5227198</v>
      </c>
      <c r="M14" s="238"/>
    </row>
    <row r="15" spans="1:16" s="107" customFormat="1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I15" s="6"/>
      <c r="J15" s="6"/>
      <c r="K15" s="6"/>
      <c r="L15" s="237">
        <v>5227198</v>
      </c>
      <c r="M15" s="238"/>
    </row>
    <row r="16" spans="1:16" s="107" customFormat="1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I16" s="6"/>
      <c r="J16" s="6"/>
      <c r="K16" s="6"/>
      <c r="L16" s="237"/>
      <c r="M16" s="238"/>
    </row>
    <row r="17" spans="1:23" s="107" customFormat="1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I17" s="6"/>
      <c r="J17" s="6"/>
      <c r="K17" s="6"/>
      <c r="L17" s="237"/>
      <c r="M17" s="238"/>
    </row>
    <row r="18" spans="1:23" s="107" customFormat="1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I18" s="6"/>
      <c r="J18" s="6"/>
      <c r="K18" s="6"/>
      <c r="L18" s="237"/>
      <c r="M18" s="238"/>
    </row>
    <row r="19" spans="1:23" s="107" customFormat="1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I19" s="6"/>
      <c r="J19" s="6"/>
      <c r="K19" s="6"/>
      <c r="L19" s="237">
        <f>SUM(L20:M22)</f>
        <v>0</v>
      </c>
      <c r="M19" s="238"/>
      <c r="P19" s="5"/>
      <c r="Q19" s="5"/>
      <c r="R19" s="5"/>
      <c r="S19" s="5"/>
      <c r="T19" s="6"/>
      <c r="U19" s="6"/>
      <c r="V19" s="6"/>
      <c r="W19" s="6"/>
    </row>
    <row r="20" spans="1:23" s="107" customFormat="1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I20" s="6"/>
      <c r="J20" s="6"/>
      <c r="K20" s="6"/>
      <c r="L20" s="237"/>
      <c r="M20" s="238"/>
      <c r="P20" s="5"/>
      <c r="Q20" s="5"/>
      <c r="R20" s="5"/>
      <c r="S20" s="5"/>
      <c r="T20" s="6"/>
      <c r="U20" s="6"/>
      <c r="V20" s="6"/>
      <c r="W20" s="6"/>
    </row>
    <row r="21" spans="1:23" s="107" customFormat="1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I21" s="6"/>
      <c r="J21" s="6"/>
      <c r="K21" s="6"/>
      <c r="L21" s="237"/>
      <c r="M21" s="238"/>
      <c r="P21" s="5"/>
      <c r="Q21" s="5"/>
      <c r="R21" s="5"/>
      <c r="S21" s="5"/>
      <c r="T21" s="6"/>
      <c r="U21" s="6"/>
      <c r="V21" s="6"/>
      <c r="W21" s="6"/>
    </row>
    <row r="22" spans="1:23" s="107" customFormat="1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I22" s="6"/>
      <c r="J22" s="6"/>
      <c r="K22" s="6"/>
      <c r="L22" s="237"/>
      <c r="M22" s="238"/>
      <c r="P22" s="5"/>
      <c r="Q22" s="5"/>
      <c r="R22" s="5"/>
      <c r="S22" s="5"/>
      <c r="T22" s="6"/>
      <c r="U22" s="6"/>
      <c r="V22" s="6"/>
      <c r="W22" s="6"/>
    </row>
    <row r="23" spans="1:23" s="107" customFormat="1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I23" s="6"/>
      <c r="J23" s="6"/>
      <c r="K23" s="6"/>
      <c r="L23" s="237">
        <f>SUM(L24:M27)</f>
        <v>7816181</v>
      </c>
      <c r="M23" s="238"/>
      <c r="P23" s="5"/>
      <c r="Q23" s="5"/>
      <c r="R23" s="5"/>
      <c r="S23" s="5"/>
      <c r="T23" s="6"/>
      <c r="U23" s="6"/>
      <c r="V23" s="6"/>
      <c r="W23" s="6"/>
    </row>
    <row r="24" spans="1:23" s="107" customFormat="1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I24" s="6"/>
      <c r="J24" s="6"/>
      <c r="K24" s="6"/>
      <c r="L24" s="237">
        <v>7801412</v>
      </c>
      <c r="M24" s="238"/>
      <c r="P24" s="5"/>
      <c r="Q24" s="5"/>
      <c r="R24" s="5"/>
      <c r="S24" s="5"/>
      <c r="T24" s="6"/>
      <c r="U24" s="6"/>
      <c r="V24" s="6"/>
      <c r="W24" s="6"/>
    </row>
    <row r="25" spans="1:23" s="107" customFormat="1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I25" s="6"/>
      <c r="J25" s="6"/>
      <c r="K25" s="6"/>
      <c r="L25" s="237">
        <v>14769</v>
      </c>
      <c r="M25" s="238"/>
    </row>
    <row r="26" spans="1:23" s="107" customFormat="1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I26" s="6"/>
      <c r="J26" s="6"/>
      <c r="K26" s="6"/>
      <c r="L26" s="237"/>
      <c r="M26" s="238"/>
    </row>
    <row r="27" spans="1:23" s="107" customFormat="1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I27" s="6"/>
      <c r="J27" s="6"/>
      <c r="K27" s="6"/>
      <c r="L27" s="237"/>
      <c r="M27" s="238"/>
    </row>
    <row r="28" spans="1:23" s="107" customFormat="1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I28" s="6"/>
      <c r="J28" s="6"/>
      <c r="K28" s="6"/>
      <c r="L28" s="237">
        <f>SUM(L29:M30)</f>
        <v>6084</v>
      </c>
      <c r="M28" s="238"/>
    </row>
    <row r="29" spans="1:23" s="107" customFormat="1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37"/>
      <c r="M29" s="238"/>
    </row>
    <row r="30" spans="1:23" s="107" customFormat="1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37">
        <v>6084</v>
      </c>
      <c r="M30" s="238"/>
    </row>
    <row r="31" spans="1:23" s="107" customFormat="1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51"/>
      <c r="J31" s="151"/>
      <c r="K31" s="151"/>
      <c r="L31" s="239">
        <f>L7-L28</f>
        <v>15242892</v>
      </c>
      <c r="M31" s="240"/>
    </row>
    <row r="32" spans="1:23" s="107" customFormat="1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I32" s="6"/>
      <c r="J32" s="6"/>
      <c r="K32" s="6"/>
      <c r="L32" s="237"/>
      <c r="M32" s="238"/>
    </row>
    <row r="33" spans="1:13" s="107" customFormat="1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I33" s="6"/>
      <c r="J33" s="6"/>
      <c r="K33" s="6"/>
      <c r="L33" s="237"/>
      <c r="M33" s="238"/>
    </row>
    <row r="34" spans="1:13" s="107" customFormat="1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I34" s="6"/>
      <c r="J34" s="6"/>
      <c r="K34" s="6"/>
      <c r="L34" s="237"/>
      <c r="M34" s="238"/>
    </row>
    <row r="35" spans="1:13" s="107" customFormat="1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I35" s="6"/>
      <c r="J35" s="6"/>
      <c r="K35" s="6"/>
      <c r="L35" s="237"/>
      <c r="M35" s="238"/>
    </row>
    <row r="36" spans="1:13" s="107" customFormat="1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I36" s="6"/>
      <c r="J36" s="6"/>
      <c r="K36" s="6"/>
      <c r="L36" s="237"/>
      <c r="M36" s="238"/>
    </row>
    <row r="37" spans="1:13" s="107" customFormat="1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I37" s="6"/>
      <c r="J37" s="6"/>
      <c r="K37" s="6"/>
      <c r="L37" s="237"/>
      <c r="M37" s="238"/>
    </row>
    <row r="38" spans="1:13" s="107" customFormat="1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37"/>
      <c r="M38" s="238"/>
    </row>
    <row r="39" spans="1:13" s="107" customFormat="1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37"/>
      <c r="M39" s="238"/>
    </row>
    <row r="40" spans="1:13" s="107" customFormat="1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6"/>
      <c r="M40" s="97"/>
    </row>
    <row r="41" spans="1:13" s="107" customFormat="1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41">
        <f>L31+L32-L38</f>
        <v>15242892</v>
      </c>
      <c r="M41" s="242"/>
    </row>
    <row r="42" spans="1:13" s="107" customFormat="1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s="107" customFormat="1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s="107" customFormat="1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s="107" customFormat="1" ht="15.6" customHeight="1" x14ac:dyDescent="0.15"/>
    <row r="46" spans="1:13" s="107" customFormat="1" ht="3.75" customHeight="1" x14ac:dyDescent="0.15"/>
    <row r="47" spans="1:13" s="107" customFormat="1" ht="15.6" customHeight="1" x14ac:dyDescent="0.15"/>
    <row r="48" spans="1:13" s="107" customFormat="1" ht="15.6" customHeight="1" x14ac:dyDescent="0.15"/>
    <row r="49" spans="1:16" s="107" customFormat="1" ht="15.6" customHeight="1" x14ac:dyDescent="0.15"/>
    <row r="50" spans="1:16" s="107" customFormat="1" ht="15.6" customHeight="1" x14ac:dyDescent="0.15"/>
    <row r="51" spans="1:16" s="107" customFormat="1" ht="15.6" customHeight="1" x14ac:dyDescent="0.15"/>
    <row r="52" spans="1:16" s="107" customFormat="1" ht="15.6" customHeight="1" x14ac:dyDescent="0.1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6" s="107" customFormat="1" ht="15.6" customHeight="1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6" s="107" customFormat="1" ht="15.6" customHeight="1" x14ac:dyDescent="0.1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6" s="107" customFormat="1" ht="5.25" customHeight="1" x14ac:dyDescent="0.15"/>
    <row r="56" spans="1:16" s="107" customFormat="1" ht="15.6" customHeight="1" x14ac:dyDescent="0.15"/>
    <row r="57" spans="1:16" s="107" customFormat="1" ht="15.6" customHeight="1" x14ac:dyDescent="0.15"/>
    <row r="58" spans="1:16" s="107" customFormat="1" ht="15.6" customHeight="1" x14ac:dyDescent="0.15"/>
    <row r="59" spans="1:16" s="107" customFormat="1" ht="15.6" customHeight="1" x14ac:dyDescent="0.15"/>
    <row r="60" spans="1:16" s="107" customFormat="1" ht="15.6" customHeight="1" x14ac:dyDescent="0.15"/>
    <row r="61" spans="1:16" s="107" customFormat="1" ht="15.6" customHeight="1" x14ac:dyDescent="0.15"/>
    <row r="62" spans="1:16" s="107" customFormat="1" ht="15.6" customHeight="1" x14ac:dyDescent="0.15"/>
    <row r="63" spans="1:16" s="106" customFormat="1" ht="12.95" customHeight="1" x14ac:dyDescent="0.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ht="18" customHeight="1" x14ac:dyDescent="0.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6"/>
      <c r="M64" s="106"/>
      <c r="N64" s="106"/>
      <c r="O64" s="106"/>
      <c r="P64" s="106"/>
    </row>
    <row r="65" spans="1:16" ht="27" customHeight="1" x14ac:dyDescent="0.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6" s="107" customFormat="1" ht="18" customHeight="1" x14ac:dyDescent="0.15">
      <c r="L66" s="99"/>
      <c r="M66" s="99"/>
      <c r="N66" s="99"/>
      <c r="O66" s="99"/>
      <c r="P66" s="99"/>
    </row>
    <row r="67" spans="1:16" s="107" customFormat="1" ht="18" customHeight="1" x14ac:dyDescent="0.15"/>
    <row r="68" spans="1:16" s="107" customFormat="1" ht="18" customHeight="1" x14ac:dyDescent="0.15"/>
    <row r="69" spans="1:16" s="107" customFormat="1" ht="18" customHeight="1" x14ac:dyDescent="0.15"/>
    <row r="70" spans="1:16" s="107" customFormat="1" ht="18" customHeight="1" x14ac:dyDescent="0.15"/>
    <row r="71" spans="1:16" s="107" customFormat="1" ht="18" customHeight="1" x14ac:dyDescent="0.15"/>
    <row r="72" spans="1:16" s="107" customFormat="1" ht="18" customHeight="1" x14ac:dyDescent="0.15"/>
    <row r="73" spans="1:16" s="107" customFormat="1" ht="18" customHeight="1" x14ac:dyDescent="0.15"/>
    <row r="74" spans="1:16" s="107" customFormat="1" ht="18" customHeight="1" x14ac:dyDescent="0.15"/>
    <row r="75" spans="1:16" s="107" customFormat="1" ht="18" customHeight="1" x14ac:dyDescent="0.15"/>
    <row r="76" spans="1:16" s="107" customFormat="1" ht="18" customHeight="1" x14ac:dyDescent="0.15"/>
    <row r="77" spans="1:16" s="107" customFormat="1" ht="18" customHeight="1" x14ac:dyDescent="0.15"/>
    <row r="78" spans="1:16" s="107" customFormat="1" ht="18" customHeight="1" x14ac:dyDescent="0.15"/>
    <row r="79" spans="1:16" s="107" customFormat="1" ht="18" customHeight="1" x14ac:dyDescent="0.15"/>
    <row r="80" spans="1:16" s="107" customFormat="1" ht="18" customHeight="1" x14ac:dyDescent="0.15"/>
    <row r="81" spans="1:11" s="107" customFormat="1" ht="18" customHeight="1" x14ac:dyDescent="0.15"/>
    <row r="82" spans="1:11" s="107" customFormat="1" ht="18" customHeight="1" x14ac:dyDescent="0.15"/>
    <row r="83" spans="1:11" s="107" customFormat="1" ht="18" customHeight="1" x14ac:dyDescent="0.15"/>
    <row r="84" spans="1:11" s="107" customFormat="1" ht="18" customHeight="1" x14ac:dyDescent="0.15"/>
    <row r="85" spans="1:11" s="107" customFormat="1" ht="18" customHeight="1" x14ac:dyDescent="0.15"/>
    <row r="86" spans="1:11" s="107" customFormat="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107" customFormat="1" ht="18" customHeight="1" x14ac:dyDescent="0.1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1:11" s="107" customFormat="1" ht="18" customHeight="1" x14ac:dyDescent="0.1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1:11" s="107" customFormat="1" ht="18" customHeight="1" x14ac:dyDescent="0.1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11" s="107" customFormat="1" ht="18" customHeight="1" x14ac:dyDescent="0.15"/>
    <row r="91" spans="1:11" s="107" customFormat="1" ht="18" customHeight="1" x14ac:dyDescent="0.15"/>
    <row r="92" spans="1:11" s="107" customFormat="1" ht="18" customHeight="1" x14ac:dyDescent="0.15"/>
    <row r="93" spans="1:11" s="107" customFormat="1" ht="18" customHeight="1" x14ac:dyDescent="0.15"/>
    <row r="94" spans="1:11" s="107" customFormat="1" ht="18" customHeight="1" x14ac:dyDescent="0.15"/>
    <row r="95" spans="1:11" s="107" customFormat="1" ht="18" customHeight="1" x14ac:dyDescent="0.15"/>
    <row r="96" spans="1:11" s="107" customFormat="1" ht="18" customHeight="1" x14ac:dyDescent="0.15"/>
    <row r="97" spans="1:16" s="3" customFormat="1" ht="18" customHeight="1" x14ac:dyDescent="0.1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s="106" customFormat="1" ht="12.95" customHeight="1" x14ac:dyDescent="0.1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3"/>
      <c r="M98" s="3"/>
      <c r="N98" s="3"/>
      <c r="O98" s="3"/>
      <c r="P98" s="3"/>
    </row>
    <row r="99" spans="1:16" ht="18" customHeight="1" x14ac:dyDescent="0.1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6"/>
      <c r="M99" s="106"/>
      <c r="N99" s="106"/>
      <c r="O99" s="106"/>
      <c r="P99" s="106"/>
    </row>
    <row r="100" spans="1:16" ht="27" customHeight="1" x14ac:dyDescent="0.1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6" s="107" customFormat="1" ht="18" customHeight="1" x14ac:dyDescent="0.15">
      <c r="L101" s="99"/>
      <c r="M101" s="99"/>
      <c r="N101" s="99"/>
      <c r="O101" s="99"/>
      <c r="P101" s="99"/>
    </row>
    <row r="102" spans="1:16" s="107" customFormat="1" ht="18" customHeight="1" x14ac:dyDescent="0.15"/>
    <row r="103" spans="1:16" s="107" customFormat="1" ht="18" customHeight="1" x14ac:dyDescent="0.15"/>
    <row r="104" spans="1:16" s="107" customFormat="1" ht="18" customHeight="1" x14ac:dyDescent="0.15"/>
    <row r="105" spans="1:16" s="107" customFormat="1" ht="18" customHeight="1" x14ac:dyDescent="0.15"/>
    <row r="106" spans="1:16" s="107" customFormat="1" ht="18" customHeight="1" x14ac:dyDescent="0.15"/>
    <row r="107" spans="1:16" s="107" customFormat="1" ht="18" customHeight="1" x14ac:dyDescent="0.15"/>
    <row r="108" spans="1:16" s="107" customFormat="1" ht="18" customHeight="1" x14ac:dyDescent="0.15"/>
    <row r="109" spans="1:16" s="107" customFormat="1" ht="18" customHeight="1" x14ac:dyDescent="0.15"/>
    <row r="110" spans="1:16" s="107" customFormat="1" ht="18" customHeight="1" x14ac:dyDescent="0.15"/>
    <row r="111" spans="1:16" s="107" customFormat="1" ht="18" customHeight="1" x14ac:dyDescent="0.15"/>
    <row r="112" spans="1:16" s="107" customFormat="1" ht="18" customHeight="1" x14ac:dyDescent="0.15"/>
    <row r="113" spans="1:11" s="107" customFormat="1" ht="18" customHeight="1" x14ac:dyDescent="0.15"/>
    <row r="114" spans="1:11" s="107" customFormat="1" ht="18" customHeight="1" x14ac:dyDescent="0.15"/>
    <row r="115" spans="1:11" s="107" customFormat="1" ht="18" customHeight="1" x14ac:dyDescent="0.15"/>
    <row r="116" spans="1:11" s="107" customFormat="1" ht="18" customHeight="1" x14ac:dyDescent="0.15"/>
    <row r="117" spans="1:11" s="107" customFormat="1" ht="18" customHeight="1" x14ac:dyDescent="0.15"/>
    <row r="118" spans="1:11" s="107" customFormat="1" ht="18" customHeight="1" x14ac:dyDescent="0.15"/>
    <row r="119" spans="1:11" s="107" customFormat="1" ht="18" customHeight="1" x14ac:dyDescent="0.15"/>
    <row r="120" spans="1:11" s="107" customFormat="1" ht="18" customHeight="1" x14ac:dyDescent="0.15"/>
    <row r="121" spans="1:11" s="107" customFormat="1" ht="18" customHeight="1" x14ac:dyDescent="0.15"/>
    <row r="122" spans="1:11" s="107" customFormat="1" ht="18" customHeight="1" x14ac:dyDescent="0.15"/>
    <row r="123" spans="1:11" s="107" customFormat="1" ht="18" customHeight="1" x14ac:dyDescent="0.15"/>
    <row r="124" spans="1:11" s="107" customFormat="1" ht="18" customHeight="1" x14ac:dyDescent="0.15"/>
    <row r="125" spans="1:11" s="107" customFormat="1" ht="18" customHeight="1" x14ac:dyDescent="0.15"/>
    <row r="126" spans="1:11" s="107" customFormat="1" ht="18" customHeight="1" x14ac:dyDescent="0.15"/>
    <row r="127" spans="1:11" s="107" customFormat="1" ht="18" customHeight="1" x14ac:dyDescent="0.15"/>
    <row r="128" spans="1:11" s="107" customFormat="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s="107" customFormat="1" ht="18" customHeight="1" x14ac:dyDescent="0.1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1:16" s="107" customFormat="1" ht="18" customHeight="1" x14ac:dyDescent="0.1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1:16" s="107" customFormat="1" ht="18" customHeight="1" x14ac:dyDescent="0.1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1:16" s="107" customFormat="1" ht="18" customHeight="1" x14ac:dyDescent="0.15"/>
    <row r="133" spans="1:16" s="107" customFormat="1" ht="18" customHeight="1" x14ac:dyDescent="0.15"/>
    <row r="134" spans="1:16" s="107" customFormat="1" ht="18" customHeight="1" x14ac:dyDescent="0.15"/>
    <row r="135" spans="1:16" s="107" customFormat="1" ht="18" customHeight="1" x14ac:dyDescent="0.15"/>
    <row r="136" spans="1:16" s="107" customFormat="1" ht="18" customHeight="1" x14ac:dyDescent="0.15"/>
    <row r="137" spans="1:16" s="107" customFormat="1" ht="18" customHeight="1" x14ac:dyDescent="0.15"/>
    <row r="138" spans="1:16" s="107" customFormat="1" ht="18" customHeight="1" x14ac:dyDescent="0.15"/>
    <row r="139" spans="1:16" s="3" customFormat="1" ht="18" customHeight="1" x14ac:dyDescent="0.1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1:16" s="106" customFormat="1" ht="12.95" customHeight="1" x14ac:dyDescent="0.1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3"/>
      <c r="M140" s="3"/>
      <c r="N140" s="3"/>
      <c r="O140" s="3"/>
      <c r="P140" s="3"/>
    </row>
    <row r="141" spans="1:16" ht="18" customHeight="1" x14ac:dyDescent="0.1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6"/>
      <c r="M141" s="106"/>
      <c r="N141" s="106"/>
      <c r="O141" s="106"/>
      <c r="P141" s="106"/>
    </row>
    <row r="142" spans="1:16" ht="27" customHeight="1" x14ac:dyDescent="0.1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1:16" s="107" customFormat="1" ht="14.45" customHeight="1" x14ac:dyDescent="0.15">
      <c r="L143" s="99"/>
      <c r="M143" s="99"/>
      <c r="N143" s="99"/>
      <c r="O143" s="99"/>
      <c r="P143" s="99"/>
    </row>
    <row r="144" spans="1:16" s="107" customFormat="1" ht="14.45" customHeight="1" x14ac:dyDescent="0.15"/>
    <row r="145" s="107" customFormat="1" ht="14.45" customHeight="1" x14ac:dyDescent="0.15"/>
    <row r="146" s="107" customFormat="1" ht="14.45" customHeight="1" x14ac:dyDescent="0.15"/>
    <row r="147" s="107" customFormat="1" ht="14.45" customHeight="1" x14ac:dyDescent="0.15"/>
    <row r="148" s="107" customFormat="1" ht="14.45" customHeight="1" x14ac:dyDescent="0.15"/>
    <row r="149" s="107" customFormat="1" ht="14.45" customHeight="1" x14ac:dyDescent="0.15"/>
    <row r="150" s="107" customFormat="1" ht="14.45" customHeight="1" x14ac:dyDescent="0.15"/>
    <row r="151" s="107" customFormat="1" ht="14.45" customHeight="1" x14ac:dyDescent="0.15"/>
    <row r="152" s="107" customFormat="1" ht="14.45" customHeight="1" x14ac:dyDescent="0.15"/>
    <row r="153" s="107" customFormat="1" ht="14.45" customHeight="1" x14ac:dyDescent="0.15"/>
    <row r="154" s="107" customFormat="1" ht="14.45" customHeight="1" x14ac:dyDescent="0.15"/>
    <row r="155" s="107" customFormat="1" ht="14.45" customHeight="1" x14ac:dyDescent="0.15"/>
    <row r="156" s="107" customFormat="1" ht="14.45" customHeight="1" x14ac:dyDescent="0.15"/>
    <row r="157" s="107" customFormat="1" ht="14.45" customHeight="1" x14ac:dyDescent="0.15"/>
    <row r="158" s="107" customFormat="1" ht="14.45" customHeight="1" x14ac:dyDescent="0.15"/>
    <row r="159" s="107" customFormat="1" ht="14.45" customHeight="1" x14ac:dyDescent="0.15"/>
    <row r="160" s="107" customFormat="1" ht="14.45" customHeight="1" x14ac:dyDescent="0.15"/>
    <row r="161" s="107" customFormat="1" ht="14.45" customHeight="1" x14ac:dyDescent="0.15"/>
    <row r="162" s="107" customFormat="1" ht="14.45" customHeight="1" x14ac:dyDescent="0.15"/>
    <row r="163" s="107" customFormat="1" ht="14.45" customHeight="1" x14ac:dyDescent="0.15"/>
    <row r="164" s="107" customFormat="1" ht="14.45" customHeight="1" x14ac:dyDescent="0.15"/>
    <row r="165" s="107" customFormat="1" ht="14.45" customHeight="1" x14ac:dyDescent="0.15"/>
    <row r="166" s="107" customFormat="1" ht="14.45" customHeight="1" x14ac:dyDescent="0.15"/>
    <row r="167" s="107" customFormat="1" ht="14.45" customHeight="1" x14ac:dyDescent="0.15"/>
    <row r="168" s="107" customFormat="1" ht="14.45" customHeight="1" x14ac:dyDescent="0.15"/>
    <row r="169" s="107" customFormat="1" ht="14.45" customHeight="1" x14ac:dyDescent="0.15"/>
    <row r="170" s="107" customFormat="1" ht="14.45" customHeight="1" x14ac:dyDescent="0.15"/>
    <row r="171" s="107" customFormat="1" ht="14.45" customHeight="1" x14ac:dyDescent="0.15"/>
    <row r="172" s="107" customFormat="1" ht="14.45" customHeight="1" x14ac:dyDescent="0.15"/>
    <row r="173" s="107" customFormat="1" ht="14.45" customHeight="1" x14ac:dyDescent="0.15"/>
    <row r="174" s="107" customFormat="1" ht="14.45" customHeight="1" x14ac:dyDescent="0.15"/>
    <row r="175" s="107" customFormat="1" ht="14.45" customHeight="1" x14ac:dyDescent="0.15"/>
    <row r="176" s="107" customFormat="1" ht="14.45" customHeight="1" x14ac:dyDescent="0.15"/>
    <row r="177" spans="1:11" s="107" customFormat="1" ht="14.45" customHeight="1" x14ac:dyDescent="0.15"/>
    <row r="178" spans="1:11" s="107" customFormat="1" ht="14.45" customHeight="1" x14ac:dyDescent="0.15"/>
    <row r="179" spans="1:11" s="107" customFormat="1" ht="14.45" customHeight="1" x14ac:dyDescent="0.15"/>
    <row r="180" spans="1:11" s="107" customFormat="1" ht="14.45" customHeight="1" x14ac:dyDescent="0.15"/>
    <row r="181" spans="1:11" s="107" customFormat="1" ht="14.45" customHeight="1" x14ac:dyDescent="0.15"/>
    <row r="182" spans="1:11" s="107" customFormat="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107" customFormat="1" ht="14.45" customHeight="1" x14ac:dyDescent="0.1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</row>
    <row r="184" spans="1:11" s="107" customFormat="1" ht="14.45" customHeight="1" x14ac:dyDescent="0.1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</row>
    <row r="185" spans="1:11" s="107" customFormat="1" ht="14.45" customHeight="1" x14ac:dyDescent="0.1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</row>
    <row r="186" spans="1:11" s="107" customFormat="1" ht="14.45" customHeight="1" x14ac:dyDescent="0.15"/>
    <row r="187" spans="1:11" s="107" customFormat="1" ht="14.45" customHeight="1" x14ac:dyDescent="0.15"/>
    <row r="188" spans="1:11" s="107" customFormat="1" ht="14.45" customHeight="1" x14ac:dyDescent="0.15"/>
    <row r="189" spans="1:11" s="107" customFormat="1" ht="14.45" customHeight="1" x14ac:dyDescent="0.15"/>
    <row r="190" spans="1:11" s="107" customFormat="1" ht="14.45" customHeight="1" x14ac:dyDescent="0.15"/>
    <row r="191" spans="1:11" s="107" customFormat="1" ht="14.45" customHeight="1" x14ac:dyDescent="0.15"/>
    <row r="192" spans="1:11" s="107" customFormat="1" ht="14.45" customHeight="1" x14ac:dyDescent="0.15"/>
    <row r="193" spans="1:16" s="3" customFormat="1" ht="14.45" customHeight="1" x14ac:dyDescent="0.1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1:16" s="106" customFormat="1" ht="12.95" customHeight="1" x14ac:dyDescent="0.1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3"/>
      <c r="M194" s="3"/>
      <c r="N194" s="3"/>
      <c r="O194" s="3"/>
      <c r="P194" s="3"/>
    </row>
    <row r="195" spans="1:16" ht="18" customHeight="1" x14ac:dyDescent="0.1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6"/>
      <c r="M195" s="106"/>
      <c r="N195" s="106"/>
      <c r="O195" s="106"/>
      <c r="P195" s="106"/>
    </row>
    <row r="196" spans="1:16" ht="27" customHeight="1" x14ac:dyDescent="0.1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1:16" s="107" customFormat="1" ht="13.5" customHeight="1" x14ac:dyDescent="0.15">
      <c r="L197" s="99"/>
      <c r="M197" s="99"/>
      <c r="N197" s="99"/>
      <c r="O197" s="99"/>
      <c r="P197" s="99"/>
    </row>
    <row r="198" spans="1:16" s="107" customFormat="1" ht="13.5" customHeight="1" x14ac:dyDescent="0.15"/>
    <row r="199" spans="1:16" s="107" customFormat="1" ht="13.5" customHeight="1" x14ac:dyDescent="0.15"/>
    <row r="200" spans="1:16" s="107" customFormat="1" ht="13.5" customHeight="1" x14ac:dyDescent="0.15"/>
    <row r="201" spans="1:16" s="107" customFormat="1" ht="13.5" customHeight="1" x14ac:dyDescent="0.15"/>
    <row r="202" spans="1:16" s="107" customFormat="1" ht="13.5" customHeight="1" x14ac:dyDescent="0.15"/>
    <row r="203" spans="1:16" s="107" customFormat="1" ht="13.5" customHeight="1" x14ac:dyDescent="0.15"/>
    <row r="204" spans="1:16" s="107" customFormat="1" ht="13.5" customHeight="1" x14ac:dyDescent="0.15"/>
    <row r="205" spans="1:16" s="107" customFormat="1" ht="13.5" customHeight="1" x14ac:dyDescent="0.15"/>
    <row r="206" spans="1:16" s="107" customFormat="1" ht="13.5" customHeight="1" x14ac:dyDescent="0.15"/>
    <row r="207" spans="1:16" s="107" customFormat="1" ht="13.5" customHeight="1" x14ac:dyDescent="0.15"/>
    <row r="208" spans="1:16" s="107" customFormat="1" ht="13.5" customHeight="1" x14ac:dyDescent="0.15"/>
    <row r="209" s="107" customFormat="1" ht="13.5" customHeight="1" x14ac:dyDescent="0.15"/>
    <row r="210" s="107" customFormat="1" ht="13.5" customHeight="1" x14ac:dyDescent="0.15"/>
    <row r="211" s="107" customFormat="1" ht="13.5" customHeight="1" x14ac:dyDescent="0.15"/>
    <row r="212" s="107" customFormat="1" ht="13.5" customHeight="1" x14ac:dyDescent="0.15"/>
    <row r="213" s="107" customFormat="1" ht="13.5" customHeight="1" x14ac:dyDescent="0.15"/>
    <row r="214" s="107" customFormat="1" ht="13.5" customHeight="1" x14ac:dyDescent="0.15"/>
    <row r="215" s="107" customFormat="1" ht="13.5" customHeight="1" x14ac:dyDescent="0.15"/>
    <row r="216" s="107" customFormat="1" ht="13.5" customHeight="1" x14ac:dyDescent="0.15"/>
    <row r="217" s="107" customFormat="1" ht="13.5" customHeight="1" x14ac:dyDescent="0.15"/>
    <row r="218" s="107" customFormat="1" ht="13.5" customHeight="1" x14ac:dyDescent="0.15"/>
    <row r="219" s="107" customFormat="1" ht="13.5" customHeight="1" x14ac:dyDescent="0.15"/>
    <row r="220" s="107" customFormat="1" ht="13.5" customHeight="1" x14ac:dyDescent="0.15"/>
    <row r="221" s="107" customFormat="1" ht="13.5" customHeight="1" x14ac:dyDescent="0.15"/>
    <row r="222" s="107" customFormat="1" ht="13.5" customHeight="1" x14ac:dyDescent="0.15"/>
    <row r="223" s="107" customFormat="1" ht="13.5" customHeight="1" x14ac:dyDescent="0.15"/>
    <row r="224" s="107" customFormat="1" ht="13.5" customHeight="1" x14ac:dyDescent="0.15"/>
    <row r="225" s="107" customFormat="1" ht="13.5" customHeight="1" x14ac:dyDescent="0.15"/>
    <row r="226" s="107" customFormat="1" ht="13.5" customHeight="1" x14ac:dyDescent="0.15"/>
    <row r="227" s="107" customFormat="1" ht="13.5" customHeight="1" x14ac:dyDescent="0.15"/>
    <row r="228" s="107" customFormat="1" ht="13.5" customHeight="1" x14ac:dyDescent="0.15"/>
    <row r="229" s="107" customFormat="1" ht="13.5" customHeight="1" x14ac:dyDescent="0.15"/>
    <row r="230" s="107" customFormat="1" ht="13.5" customHeight="1" x14ac:dyDescent="0.15"/>
    <row r="231" s="107" customFormat="1" ht="13.5" customHeight="1" x14ac:dyDescent="0.15"/>
    <row r="232" s="107" customFormat="1" ht="13.5" customHeight="1" x14ac:dyDescent="0.15"/>
    <row r="233" s="107" customFormat="1" ht="13.5" customHeight="1" x14ac:dyDescent="0.15"/>
    <row r="234" s="107" customFormat="1" ht="13.5" customHeight="1" x14ac:dyDescent="0.15"/>
    <row r="235" s="107" customFormat="1" ht="13.5" customHeight="1" x14ac:dyDescent="0.15"/>
    <row r="236" s="107" customFormat="1" ht="13.5" customHeight="1" x14ac:dyDescent="0.15"/>
    <row r="237" s="107" customFormat="1" ht="13.5" customHeight="1" x14ac:dyDescent="0.15"/>
    <row r="238" s="107" customFormat="1" ht="13.5" customHeight="1" x14ac:dyDescent="0.15"/>
    <row r="239" s="107" customFormat="1" ht="13.5" customHeight="1" x14ac:dyDescent="0.15"/>
    <row r="240" s="107" customFormat="1" ht="13.5" customHeight="1" x14ac:dyDescent="0.15"/>
    <row r="241" spans="1:16" s="107" customFormat="1" ht="13.5" customHeight="1" x14ac:dyDescent="0.15">
      <c r="B241" s="6"/>
      <c r="C241" s="6"/>
      <c r="D241" s="6"/>
      <c r="E241" s="6"/>
      <c r="F241" s="6"/>
      <c r="G241" s="6"/>
      <c r="H241" s="6"/>
    </row>
    <row r="242" spans="1:16" s="107" customFormat="1" ht="13.5" customHeight="1" x14ac:dyDescent="0.1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44"/>
    </row>
    <row r="243" spans="1:16" s="107" customFormat="1" ht="13.5" customHeight="1" x14ac:dyDescent="0.1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1:16" s="107" customFormat="1" ht="13.5" customHeight="1" x14ac:dyDescent="0.15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03"/>
    </row>
    <row r="245" spans="1:16" s="107" customFormat="1" ht="13.5" customHeight="1" x14ac:dyDescent="0.15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03"/>
    </row>
    <row r="246" spans="1:16" s="107" customFormat="1" ht="13.5" customHeight="1" x14ac:dyDescent="0.15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03"/>
    </row>
    <row r="247" spans="1:16" s="107" customFormat="1" ht="13.5" customHeight="1" x14ac:dyDescent="0.15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03"/>
    </row>
    <row r="248" spans="1:16" s="107" customFormat="1" ht="13.5" customHeight="1" x14ac:dyDescent="0.15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03"/>
    </row>
    <row r="249" spans="1:16" s="107" customFormat="1" ht="13.5" customHeight="1" x14ac:dyDescent="0.15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03"/>
    </row>
    <row r="250" spans="1:16" s="107" customFormat="1" ht="13.5" customHeight="1" x14ac:dyDescent="0.15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6"/>
    </row>
    <row r="251" spans="1:16" s="107" customFormat="1" ht="13.5" customHeight="1" x14ac:dyDescent="0.15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6"/>
    </row>
    <row r="252" spans="1:16" s="107" customFormat="1" ht="13.5" customHeight="1" x14ac:dyDescent="0.15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03"/>
    </row>
    <row r="253" spans="1:16" s="108" customFormat="1" ht="13.5" customHeight="1" x14ac:dyDescent="0.15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03"/>
      <c r="L253" s="107"/>
      <c r="M253" s="107"/>
      <c r="N253" s="107"/>
      <c r="O253" s="107"/>
      <c r="P253" s="107"/>
    </row>
    <row r="254" spans="1:16" ht="15" customHeight="1" x14ac:dyDescent="0.1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44"/>
      <c r="M254" s="144"/>
      <c r="N254" s="144"/>
      <c r="O254" s="144"/>
      <c r="P254" s="144"/>
    </row>
    <row r="255" spans="1:16" s="103" customFormat="1" ht="18" customHeight="1" x14ac:dyDescent="0.1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6"/>
      <c r="L255" s="99"/>
      <c r="M255" s="99"/>
      <c r="N255" s="99"/>
      <c r="O255" s="99"/>
      <c r="P255" s="99"/>
    </row>
    <row r="256" spans="1:16" s="103" customFormat="1" ht="18" customHeight="1" x14ac:dyDescent="0.1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1:16" s="103" customFormat="1" ht="18" customHeight="1" x14ac:dyDescent="0.1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1:16" s="103" customFormat="1" ht="18" customHeight="1" x14ac:dyDescent="0.1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1:16" s="103" customFormat="1" ht="18" customHeight="1" x14ac:dyDescent="0.1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1:16" s="103" customFormat="1" ht="18" customHeight="1" x14ac:dyDescent="0.1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1:16" s="107" customFormat="1" ht="18" customHeight="1" x14ac:dyDescent="0.15">
      <c r="L261" s="103"/>
      <c r="M261" s="103"/>
      <c r="N261" s="103"/>
      <c r="O261" s="103"/>
      <c r="P261" s="103"/>
    </row>
    <row r="262" spans="1:16" s="107" customFormat="1" ht="18" customHeight="1" x14ac:dyDescent="0.15">
      <c r="L262" s="147"/>
      <c r="M262" s="147"/>
      <c r="N262" s="147"/>
      <c r="O262" s="6"/>
      <c r="P262" s="6"/>
    </row>
    <row r="263" spans="1:16" s="103" customFormat="1" ht="18" customHeight="1" x14ac:dyDescent="0.1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47"/>
      <c r="M263" s="147"/>
      <c r="N263" s="147"/>
      <c r="O263" s="6"/>
      <c r="P263" s="6"/>
    </row>
    <row r="264" spans="1:16" s="103" customFormat="1" ht="18" customHeight="1" x14ac:dyDescent="0.1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1:16" s="103" customFormat="1" ht="18" customHeight="1" x14ac:dyDescent="0.1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1:16" s="107" customFormat="1" ht="18" customHeight="1" x14ac:dyDescent="0.15">
      <c r="L266" s="103"/>
      <c r="M266" s="103"/>
      <c r="N266" s="103"/>
      <c r="O266" s="103"/>
      <c r="P266" s="103"/>
    </row>
    <row r="267" spans="1:16" s="107" customFormat="1" ht="15" customHeight="1" x14ac:dyDescent="0.15">
      <c r="L267" s="6"/>
      <c r="M267" s="6"/>
      <c r="N267" s="6"/>
      <c r="O267" s="6"/>
      <c r="P267" s="6"/>
    </row>
    <row r="268" spans="1:16" s="107" customFormat="1" ht="15" customHeight="1" x14ac:dyDescent="0.15">
      <c r="L268" s="6"/>
      <c r="M268" s="6"/>
      <c r="N268" s="6"/>
      <c r="O268" s="6"/>
      <c r="P268" s="6"/>
    </row>
    <row r="269" spans="1:16" s="107" customFormat="1" ht="15" customHeight="1" x14ac:dyDescent="0.15">
      <c r="K269" s="6"/>
      <c r="L269" s="6"/>
      <c r="M269" s="6"/>
      <c r="N269" s="6"/>
      <c r="O269" s="6"/>
      <c r="P269" s="6"/>
    </row>
    <row r="270" spans="1:16" s="107" customFormat="1" ht="15" customHeight="1" x14ac:dyDescent="0.15">
      <c r="K270" s="6"/>
      <c r="L270" s="6"/>
      <c r="M270" s="6"/>
      <c r="N270" s="6"/>
      <c r="O270" s="6"/>
      <c r="P270" s="6"/>
    </row>
    <row r="271" spans="1:16" s="107" customFormat="1" ht="15" customHeight="1" x14ac:dyDescent="0.15">
      <c r="K271" s="6"/>
      <c r="L271" s="6"/>
      <c r="M271" s="6"/>
      <c r="N271" s="6"/>
      <c r="O271" s="6"/>
      <c r="P271" s="6"/>
    </row>
    <row r="272" spans="1:16" s="107" customFormat="1" ht="15" customHeight="1" x14ac:dyDescent="0.15">
      <c r="K272" s="6"/>
      <c r="L272" s="6"/>
      <c r="M272" s="6"/>
      <c r="N272" s="6"/>
      <c r="O272" s="6"/>
      <c r="P272" s="6"/>
    </row>
    <row r="273" spans="1:16" s="107" customFormat="1" ht="15" customHeight="1" x14ac:dyDescent="0.15">
      <c r="K273" s="6"/>
      <c r="L273" s="6"/>
      <c r="M273" s="6"/>
      <c r="N273" s="6"/>
      <c r="O273" s="6"/>
      <c r="P273" s="6"/>
    </row>
    <row r="274" spans="1:16" s="107" customFormat="1" ht="15" customHeight="1" x14ac:dyDescent="0.15">
      <c r="K274" s="6"/>
      <c r="L274" s="147"/>
      <c r="M274" s="147"/>
      <c r="N274" s="147"/>
      <c r="O274" s="6"/>
      <c r="P274" s="6"/>
    </row>
    <row r="275" spans="1:16" s="107" customFormat="1" ht="15" customHeight="1" x14ac:dyDescent="0.15">
      <c r="K275" s="6"/>
      <c r="L275" s="147"/>
      <c r="M275" s="147"/>
      <c r="N275" s="147"/>
      <c r="O275" s="6"/>
      <c r="P275" s="6"/>
    </row>
    <row r="276" spans="1:16" s="107" customFormat="1" ht="15" customHeight="1" x14ac:dyDescent="0.15">
      <c r="K276" s="6"/>
      <c r="L276" s="147"/>
      <c r="M276" s="147"/>
      <c r="N276" s="147"/>
      <c r="O276" s="6"/>
      <c r="P276" s="6"/>
    </row>
    <row r="277" spans="1:16" s="107" customFormat="1" ht="15" customHeight="1" x14ac:dyDescent="0.15">
      <c r="K277" s="6"/>
      <c r="L277" s="6"/>
      <c r="M277" s="6"/>
      <c r="N277" s="6"/>
      <c r="O277" s="6"/>
      <c r="P277" s="6"/>
    </row>
    <row r="278" spans="1:16" s="107" customFormat="1" ht="15" customHeight="1" x14ac:dyDescent="0.15">
      <c r="K278" s="6"/>
      <c r="L278" s="147"/>
      <c r="M278" s="147"/>
      <c r="N278" s="147"/>
      <c r="O278" s="6"/>
      <c r="P278" s="6"/>
    </row>
    <row r="279" spans="1:16" s="107" customFormat="1" ht="15" customHeight="1" x14ac:dyDescent="0.15">
      <c r="K279" s="6"/>
      <c r="L279" s="147"/>
      <c r="M279" s="147"/>
      <c r="N279" s="147"/>
      <c r="O279" s="6"/>
      <c r="P279" s="6"/>
    </row>
    <row r="280" spans="1:16" s="107" customFormat="1" ht="15" customHeight="1" x14ac:dyDescent="0.15">
      <c r="K280" s="6"/>
      <c r="L280" s="147"/>
      <c r="M280" s="147"/>
      <c r="N280" s="147"/>
      <c r="O280" s="6"/>
      <c r="P280" s="6"/>
    </row>
    <row r="281" spans="1:16" s="107" customFormat="1" ht="15" customHeight="1" x14ac:dyDescent="0.15">
      <c r="K281" s="6"/>
      <c r="L281" s="147"/>
      <c r="M281" s="147"/>
      <c r="N281" s="147"/>
      <c r="O281" s="6"/>
      <c r="P281" s="6"/>
    </row>
    <row r="282" spans="1:16" s="107" customFormat="1" ht="15" customHeight="1" x14ac:dyDescent="0.15">
      <c r="F282" s="99"/>
      <c r="G282" s="99"/>
      <c r="H282" s="99"/>
      <c r="I282" s="99"/>
      <c r="J282" s="99"/>
      <c r="K282" s="6"/>
      <c r="L282" s="147"/>
      <c r="M282" s="147"/>
      <c r="N282" s="147"/>
      <c r="O282" s="6"/>
      <c r="P282" s="6"/>
    </row>
    <row r="283" spans="1:16" s="107" customFormat="1" ht="15" customHeight="1" x14ac:dyDescent="0.1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147"/>
      <c r="M283" s="147"/>
      <c r="N283" s="147"/>
      <c r="O283" s="6"/>
      <c r="P283" s="6"/>
    </row>
    <row r="284" spans="1:16" s="107" customFormat="1" ht="15" customHeight="1" x14ac:dyDescent="0.1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147"/>
      <c r="M284" s="147"/>
      <c r="N284" s="147"/>
      <c r="O284" s="6"/>
      <c r="P284" s="6"/>
    </row>
    <row r="285" spans="1:16" s="107" customFormat="1" ht="15" customHeight="1" x14ac:dyDescent="0.1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147"/>
      <c r="M285" s="147"/>
      <c r="N285" s="147"/>
      <c r="O285" s="6"/>
      <c r="P285" s="6"/>
    </row>
    <row r="286" spans="1:16" s="107" customFormat="1" ht="15" customHeight="1" x14ac:dyDescent="0.1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147"/>
      <c r="M286" s="147"/>
      <c r="N286" s="147"/>
      <c r="O286" s="6"/>
      <c r="P286" s="6"/>
    </row>
    <row r="287" spans="1:16" s="107" customFormat="1" ht="15" customHeight="1" x14ac:dyDescent="0.1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47"/>
      <c r="M287" s="147"/>
      <c r="N287" s="147"/>
      <c r="O287" s="6"/>
      <c r="P287" s="6"/>
    </row>
    <row r="288" spans="1:16" s="107" customFormat="1" ht="15" customHeight="1" x14ac:dyDescent="0.1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147"/>
      <c r="M288" s="147"/>
      <c r="N288" s="147"/>
      <c r="O288" s="6"/>
      <c r="P288" s="6"/>
    </row>
    <row r="289" spans="1:16" s="107" customFormat="1" ht="15" customHeight="1" x14ac:dyDescent="0.1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147"/>
      <c r="M289" s="147"/>
      <c r="N289" s="147"/>
      <c r="O289" s="6"/>
      <c r="P289" s="6"/>
    </row>
    <row r="290" spans="1:16" s="107" customFormat="1" ht="15" customHeight="1" x14ac:dyDescent="0.1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147"/>
      <c r="M290" s="147"/>
      <c r="N290" s="147"/>
      <c r="O290" s="6"/>
      <c r="P290" s="6"/>
    </row>
    <row r="291" spans="1:16" s="107" customFormat="1" ht="15" customHeight="1" x14ac:dyDescent="0.1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147"/>
      <c r="M291" s="147"/>
      <c r="N291" s="147"/>
      <c r="O291" s="6"/>
      <c r="P291" s="6"/>
    </row>
    <row r="292" spans="1:16" s="107" customFormat="1" ht="15" customHeight="1" x14ac:dyDescent="0.1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147"/>
      <c r="M292" s="147"/>
      <c r="N292" s="147"/>
      <c r="O292" s="6"/>
      <c r="P292" s="6"/>
    </row>
    <row r="293" spans="1:16" s="107" customFormat="1" ht="15" customHeight="1" x14ac:dyDescent="0.1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147"/>
      <c r="M293" s="147"/>
      <c r="N293" s="147"/>
      <c r="O293" s="6"/>
      <c r="P293" s="6"/>
    </row>
    <row r="294" spans="1:16" ht="18" customHeight="1" x14ac:dyDescent="0.15">
      <c r="L294" s="147"/>
      <c r="M294" s="147"/>
      <c r="N294" s="147"/>
      <c r="O294" s="6"/>
      <c r="P294" s="6"/>
    </row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view="pageBreakPreview" zoomScale="110" zoomScaleNormal="100" zoomScaleSheetLayoutView="110" workbookViewId="0">
      <selection activeCell="B2" sqref="B2:M2"/>
    </sheetView>
  </sheetViews>
  <sheetFormatPr defaultColWidth="9" defaultRowHeight="18" customHeight="1" x14ac:dyDescent="0.15"/>
  <cols>
    <col min="1" max="1" width="0.75" style="99" customWidth="1"/>
    <col min="2" max="10" width="2.125" style="99" customWidth="1"/>
    <col min="11" max="11" width="13.25" style="99" customWidth="1"/>
    <col min="12" max="13" width="7.625" style="99" customWidth="1"/>
    <col min="14" max="14" width="0.75" style="99" customWidth="1"/>
    <col min="15" max="16384" width="9" style="99"/>
  </cols>
  <sheetData>
    <row r="1" spans="1:13" ht="18" customHeight="1" x14ac:dyDescent="0.15">
      <c r="B1" s="152" t="s">
        <v>178</v>
      </c>
      <c r="C1" s="152"/>
      <c r="D1" s="152"/>
      <c r="E1" s="152"/>
      <c r="F1" s="152"/>
      <c r="G1" s="152"/>
      <c r="H1" s="152"/>
      <c r="I1" s="152"/>
      <c r="J1" s="152"/>
      <c r="K1" s="152"/>
      <c r="L1" s="152" t="s">
        <v>109</v>
      </c>
      <c r="M1" s="152"/>
    </row>
    <row r="2" spans="1:13" ht="18" customHeight="1" x14ac:dyDescent="0.15">
      <c r="A2" s="153"/>
      <c r="B2" s="243" t="s">
        <v>110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s="3" customFormat="1" ht="15.95" customHeight="1" x14ac:dyDescent="0.15">
      <c r="B3" s="244" t="s">
        <v>177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s="3" customFormat="1" ht="15.95" customHeight="1" x14ac:dyDescent="0.15">
      <c r="B4" s="244" t="s">
        <v>176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s="3" customFormat="1" ht="17.25" customHeight="1" thickBot="1" x14ac:dyDescent="0.2">
      <c r="M5" s="91" t="s">
        <v>170</v>
      </c>
    </row>
    <row r="6" spans="1:13" s="3" customFormat="1" ht="14.45" customHeight="1" x14ac:dyDescent="0.15">
      <c r="B6" s="246" t="s">
        <v>1</v>
      </c>
      <c r="C6" s="247"/>
      <c r="D6" s="247"/>
      <c r="E6" s="247"/>
      <c r="F6" s="247"/>
      <c r="G6" s="247"/>
      <c r="H6" s="247"/>
      <c r="I6" s="248"/>
      <c r="J6" s="248"/>
      <c r="K6" s="249"/>
      <c r="L6" s="253" t="s">
        <v>2</v>
      </c>
      <c r="M6" s="254"/>
    </row>
    <row r="7" spans="1:13" s="3" customFormat="1" ht="14.45" customHeight="1" thickBot="1" x14ac:dyDescent="0.2">
      <c r="B7" s="250"/>
      <c r="C7" s="251"/>
      <c r="D7" s="251"/>
      <c r="E7" s="251"/>
      <c r="F7" s="251"/>
      <c r="G7" s="251"/>
      <c r="H7" s="251"/>
      <c r="I7" s="251"/>
      <c r="J7" s="251"/>
      <c r="K7" s="252"/>
      <c r="L7" s="255"/>
      <c r="M7" s="256"/>
    </row>
    <row r="8" spans="1:13" s="106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54"/>
      <c r="J8" s="154"/>
      <c r="K8" s="155"/>
      <c r="L8" s="257"/>
      <c r="M8" s="258"/>
    </row>
    <row r="9" spans="1:13" ht="14.25" customHeight="1" x14ac:dyDescent="0.15">
      <c r="B9" s="4"/>
      <c r="C9" s="57" t="s">
        <v>112</v>
      </c>
      <c r="D9" s="57"/>
      <c r="E9" s="58"/>
      <c r="F9" s="58"/>
      <c r="G9" s="3"/>
      <c r="H9" s="58"/>
      <c r="I9" s="6"/>
      <c r="J9" s="6"/>
      <c r="K9" s="156"/>
      <c r="L9" s="237">
        <f>L10+L15</f>
        <v>15933668</v>
      </c>
      <c r="M9" s="238"/>
    </row>
    <row r="10" spans="1:13" s="107" customFormat="1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I10" s="6"/>
      <c r="J10" s="6"/>
      <c r="K10" s="156"/>
      <c r="L10" s="237">
        <f>SUM(L11:M14)</f>
        <v>8117487</v>
      </c>
      <c r="M10" s="238"/>
    </row>
    <row r="11" spans="1:13" s="107" customFormat="1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I11" s="6"/>
      <c r="J11" s="6"/>
      <c r="K11" s="156"/>
      <c r="L11" s="237">
        <f>7362+2882927</f>
        <v>2890289</v>
      </c>
      <c r="M11" s="238"/>
    </row>
    <row r="12" spans="1:13" s="107" customFormat="1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I12" s="6"/>
      <c r="J12" s="6"/>
      <c r="K12" s="156"/>
      <c r="L12" s="237">
        <v>5227198</v>
      </c>
      <c r="M12" s="238"/>
    </row>
    <row r="13" spans="1:13" s="107" customFormat="1" ht="13.5" customHeight="1" x14ac:dyDescent="0.15">
      <c r="B13" s="60"/>
      <c r="C13" s="3"/>
      <c r="D13" s="3"/>
      <c r="E13" s="7" t="s">
        <v>116</v>
      </c>
      <c r="F13" s="3"/>
      <c r="G13" s="3"/>
      <c r="H13" s="3"/>
      <c r="I13" s="6"/>
      <c r="J13" s="6"/>
      <c r="K13" s="156"/>
      <c r="L13" s="237"/>
      <c r="M13" s="238"/>
    </row>
    <row r="14" spans="1:13" s="107" customFormat="1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I14" s="6"/>
      <c r="J14" s="6"/>
      <c r="K14" s="156"/>
      <c r="L14" s="237"/>
      <c r="M14" s="238"/>
    </row>
    <row r="15" spans="1:13" s="107" customFormat="1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I15" s="6"/>
      <c r="J15" s="6"/>
      <c r="K15" s="156"/>
      <c r="L15" s="237">
        <f>SUM(L16:M19)</f>
        <v>7816181</v>
      </c>
      <c r="M15" s="238"/>
    </row>
    <row r="16" spans="1:13" s="107" customFormat="1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I16" s="6"/>
      <c r="J16" s="6"/>
      <c r="K16" s="156"/>
      <c r="L16" s="237">
        <v>7801412</v>
      </c>
      <c r="M16" s="238"/>
    </row>
    <row r="17" spans="2:13" s="107" customFormat="1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I17" s="6"/>
      <c r="J17" s="6"/>
      <c r="K17" s="156"/>
      <c r="L17" s="237">
        <v>14769</v>
      </c>
      <c r="M17" s="238"/>
    </row>
    <row r="18" spans="2:13" s="107" customFormat="1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I18" s="6"/>
      <c r="J18" s="6"/>
      <c r="K18" s="156"/>
      <c r="L18" s="237"/>
      <c r="M18" s="238"/>
    </row>
    <row r="19" spans="2:13" s="107" customFormat="1" ht="13.5" customHeight="1" x14ac:dyDescent="0.15">
      <c r="B19" s="60"/>
      <c r="C19" s="3"/>
      <c r="D19" s="5"/>
      <c r="E19" s="62" t="s">
        <v>117</v>
      </c>
      <c r="F19" s="3"/>
      <c r="G19" s="62"/>
      <c r="H19" s="62"/>
      <c r="I19" s="6"/>
      <c r="J19" s="6"/>
      <c r="K19" s="156"/>
      <c r="L19" s="237"/>
      <c r="M19" s="238"/>
    </row>
    <row r="20" spans="2:13" s="107" customFormat="1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I20" s="6"/>
      <c r="J20" s="6"/>
      <c r="K20" s="156"/>
      <c r="L20" s="237">
        <f>SUM(L21:M24)</f>
        <v>16088084</v>
      </c>
      <c r="M20" s="238"/>
    </row>
    <row r="21" spans="2:13" s="107" customFormat="1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I21" s="6"/>
      <c r="J21" s="6"/>
      <c r="K21" s="156"/>
      <c r="L21" s="237">
        <v>15000000</v>
      </c>
      <c r="M21" s="238"/>
    </row>
    <row r="22" spans="2:13" s="107" customFormat="1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I22" s="6"/>
      <c r="J22" s="6"/>
      <c r="K22" s="156"/>
      <c r="L22" s="237">
        <v>1082000</v>
      </c>
      <c r="M22" s="238"/>
    </row>
    <row r="23" spans="2:13" s="107" customFormat="1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I23" s="6"/>
      <c r="J23" s="6"/>
      <c r="K23" s="156"/>
      <c r="L23" s="237"/>
      <c r="M23" s="238"/>
    </row>
    <row r="24" spans="2:13" s="107" customFormat="1" ht="13.5" customHeight="1" x14ac:dyDescent="0.15">
      <c r="B24" s="60"/>
      <c r="C24" s="3"/>
      <c r="D24" s="5" t="s">
        <v>126</v>
      </c>
      <c r="E24" s="62"/>
      <c r="F24" s="62"/>
      <c r="G24" s="62"/>
      <c r="H24" s="5"/>
      <c r="I24" s="6"/>
      <c r="J24" s="6"/>
      <c r="K24" s="156"/>
      <c r="L24" s="237">
        <v>6084</v>
      </c>
      <c r="M24" s="238"/>
    </row>
    <row r="25" spans="2:13" s="107" customFormat="1" ht="13.5" customHeight="1" x14ac:dyDescent="0.15">
      <c r="B25" s="60"/>
      <c r="C25" s="3" t="s">
        <v>127</v>
      </c>
      <c r="D25" s="5"/>
      <c r="E25" s="62"/>
      <c r="F25" s="62"/>
      <c r="G25" s="62"/>
      <c r="H25" s="5"/>
      <c r="I25" s="6"/>
      <c r="J25" s="6"/>
      <c r="K25" s="156"/>
      <c r="L25" s="237"/>
      <c r="M25" s="238"/>
    </row>
    <row r="26" spans="2:13" s="107" customFormat="1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I26" s="6"/>
      <c r="J26" s="6"/>
      <c r="K26" s="156"/>
      <c r="L26" s="237"/>
      <c r="M26" s="238"/>
    </row>
    <row r="27" spans="2:13" s="107" customFormat="1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I27" s="6"/>
      <c r="J27" s="6"/>
      <c r="K27" s="156"/>
      <c r="L27" s="237"/>
      <c r="M27" s="238"/>
    </row>
    <row r="28" spans="2:13" s="107" customFormat="1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I28" s="6"/>
      <c r="J28" s="6"/>
      <c r="K28" s="156"/>
      <c r="L28" s="237"/>
      <c r="M28" s="238"/>
    </row>
    <row r="29" spans="2:13" s="107" customFormat="1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51"/>
      <c r="J29" s="151"/>
      <c r="K29" s="157"/>
      <c r="L29" s="259">
        <f>L20-L9</f>
        <v>154416</v>
      </c>
      <c r="M29" s="260"/>
    </row>
    <row r="30" spans="2:13" s="107" customFormat="1" ht="13.5" customHeight="1" x14ac:dyDescent="0.15">
      <c r="B30" s="60" t="s">
        <v>131</v>
      </c>
      <c r="C30" s="3"/>
      <c r="D30" s="5"/>
      <c r="E30" s="62"/>
      <c r="F30" s="62"/>
      <c r="G30" s="62"/>
      <c r="H30" s="5"/>
      <c r="I30" s="6"/>
      <c r="J30" s="6"/>
      <c r="K30" s="156"/>
      <c r="L30" s="237"/>
      <c r="M30" s="238"/>
    </row>
    <row r="31" spans="2:13" s="107" customFormat="1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I31" s="6"/>
      <c r="J31" s="6"/>
      <c r="K31" s="156"/>
      <c r="L31" s="237">
        <f>SUM(L32:M36)</f>
        <v>2073099</v>
      </c>
      <c r="M31" s="238"/>
    </row>
    <row r="32" spans="2:13" s="107" customFormat="1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I32" s="6"/>
      <c r="J32" s="6"/>
      <c r="K32" s="156"/>
      <c r="L32" s="237"/>
      <c r="M32" s="238"/>
    </row>
    <row r="33" spans="2:13" s="107" customFormat="1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I33" s="6"/>
      <c r="J33" s="6"/>
      <c r="K33" s="156"/>
      <c r="L33" s="237">
        <f>2000000+73099</f>
        <v>2073099</v>
      </c>
      <c r="M33" s="238"/>
    </row>
    <row r="34" spans="2:13" s="107" customFormat="1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I34" s="6"/>
      <c r="J34" s="6"/>
      <c r="K34" s="156"/>
      <c r="L34" s="237"/>
      <c r="M34" s="238"/>
    </row>
    <row r="35" spans="2:13" s="107" customFormat="1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I35" s="6"/>
      <c r="J35" s="6"/>
      <c r="K35" s="156"/>
      <c r="L35" s="237"/>
      <c r="M35" s="238"/>
    </row>
    <row r="36" spans="2:13" s="107" customFormat="1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I36" s="6"/>
      <c r="J36" s="6"/>
      <c r="K36" s="156"/>
      <c r="L36" s="237"/>
      <c r="M36" s="238"/>
    </row>
    <row r="37" spans="2:13" s="107" customFormat="1" ht="13.5" customHeight="1" x14ac:dyDescent="0.15">
      <c r="B37" s="60"/>
      <c r="C37" s="3" t="s">
        <v>137</v>
      </c>
      <c r="D37" s="5"/>
      <c r="E37" s="62"/>
      <c r="F37" s="62"/>
      <c r="G37" s="62"/>
      <c r="H37" s="5"/>
      <c r="I37" s="6"/>
      <c r="J37" s="6"/>
      <c r="K37" s="156"/>
      <c r="L37" s="237">
        <f>SUM(L38:M42)</f>
        <v>0</v>
      </c>
      <c r="M37" s="238"/>
    </row>
    <row r="38" spans="2:13" s="107" customFormat="1" ht="13.5" customHeight="1" x14ac:dyDescent="0.15">
      <c r="B38" s="60"/>
      <c r="C38" s="3"/>
      <c r="D38" s="8" t="s">
        <v>124</v>
      </c>
      <c r="E38" s="62"/>
      <c r="F38" s="62"/>
      <c r="G38" s="62"/>
      <c r="H38" s="5"/>
      <c r="I38" s="6"/>
      <c r="J38" s="6"/>
      <c r="K38" s="156"/>
      <c r="L38" s="237"/>
      <c r="M38" s="238"/>
    </row>
    <row r="39" spans="2:13" s="107" customFormat="1" ht="13.5" customHeight="1" x14ac:dyDescent="0.15">
      <c r="B39" s="60"/>
      <c r="C39" s="3"/>
      <c r="D39" s="8" t="s">
        <v>138</v>
      </c>
      <c r="E39" s="62"/>
      <c r="F39" s="62"/>
      <c r="G39" s="62"/>
      <c r="H39" s="5"/>
      <c r="I39" s="6"/>
      <c r="J39" s="6"/>
      <c r="K39" s="156"/>
      <c r="L39" s="237"/>
      <c r="M39" s="238"/>
    </row>
    <row r="40" spans="2:13" s="107" customFormat="1" ht="13.5" customHeight="1" x14ac:dyDescent="0.15">
      <c r="B40" s="60"/>
      <c r="C40" s="3"/>
      <c r="D40" s="8" t="s">
        <v>139</v>
      </c>
      <c r="E40" s="62"/>
      <c r="F40" s="3"/>
      <c r="G40" s="62"/>
      <c r="H40" s="62"/>
      <c r="I40" s="6"/>
      <c r="J40" s="6"/>
      <c r="K40" s="156"/>
      <c r="L40" s="237"/>
      <c r="M40" s="238"/>
    </row>
    <row r="41" spans="2:13" s="107" customFormat="1" ht="13.5" customHeight="1" x14ac:dyDescent="0.15">
      <c r="B41" s="60"/>
      <c r="C41" s="3"/>
      <c r="D41" s="8" t="s">
        <v>140</v>
      </c>
      <c r="E41" s="62"/>
      <c r="F41" s="3"/>
      <c r="G41" s="62"/>
      <c r="H41" s="62"/>
      <c r="I41" s="6"/>
      <c r="J41" s="6"/>
      <c r="K41" s="156"/>
      <c r="L41" s="237"/>
      <c r="M41" s="238"/>
    </row>
    <row r="42" spans="2:13" s="107" customFormat="1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I42" s="6"/>
      <c r="J42" s="6"/>
      <c r="K42" s="156"/>
      <c r="L42" s="237"/>
      <c r="M42" s="238"/>
    </row>
    <row r="43" spans="2:13" s="107" customFormat="1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51"/>
      <c r="J43" s="151"/>
      <c r="K43" s="157"/>
      <c r="L43" s="259">
        <f>L37-L31</f>
        <v>-2073099</v>
      </c>
      <c r="M43" s="260"/>
    </row>
    <row r="44" spans="2:13" s="107" customFormat="1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I44" s="6"/>
      <c r="J44" s="6"/>
      <c r="K44" s="156"/>
      <c r="L44" s="237"/>
      <c r="M44" s="238"/>
    </row>
    <row r="45" spans="2:13" s="107" customFormat="1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I45" s="6"/>
      <c r="J45" s="6"/>
      <c r="K45" s="156"/>
      <c r="L45" s="237"/>
      <c r="M45" s="238"/>
    </row>
    <row r="46" spans="2:13" s="107" customFormat="1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I46" s="6"/>
      <c r="J46" s="6"/>
      <c r="K46" s="156"/>
      <c r="L46" s="237"/>
      <c r="M46" s="238"/>
    </row>
    <row r="47" spans="2:13" s="107" customFormat="1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I47" s="6"/>
      <c r="J47" s="6"/>
      <c r="K47" s="156"/>
      <c r="L47" s="237"/>
      <c r="M47" s="238"/>
    </row>
    <row r="48" spans="2:13" s="107" customFormat="1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I48" s="6"/>
      <c r="J48" s="6"/>
      <c r="K48" s="156"/>
      <c r="L48" s="237"/>
      <c r="M48" s="238"/>
    </row>
    <row r="49" spans="2:15" s="107" customFormat="1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I49" s="6"/>
      <c r="J49" s="6"/>
      <c r="K49" s="156"/>
      <c r="L49" s="237"/>
      <c r="M49" s="238"/>
    </row>
    <row r="50" spans="2:15" s="107" customFormat="1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I50" s="6"/>
      <c r="J50" s="6"/>
      <c r="K50" s="156"/>
      <c r="L50" s="237"/>
      <c r="M50" s="238"/>
    </row>
    <row r="51" spans="2:15" s="107" customFormat="1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51"/>
      <c r="J51" s="151"/>
      <c r="K51" s="157"/>
      <c r="L51" s="239"/>
      <c r="M51" s="240"/>
    </row>
    <row r="52" spans="2:15" s="107" customFormat="1" ht="13.5" customHeight="1" x14ac:dyDescent="0.15">
      <c r="B52" s="261" t="s">
        <v>148</v>
      </c>
      <c r="C52" s="262"/>
      <c r="D52" s="262"/>
      <c r="E52" s="262"/>
      <c r="F52" s="262"/>
      <c r="G52" s="262"/>
      <c r="H52" s="262"/>
      <c r="I52" s="262"/>
      <c r="J52" s="262"/>
      <c r="K52" s="263"/>
      <c r="L52" s="264">
        <f>L29+L43+L51</f>
        <v>-1918683</v>
      </c>
      <c r="M52" s="265"/>
    </row>
    <row r="53" spans="2:15" s="107" customFormat="1" ht="13.5" customHeight="1" thickBot="1" x14ac:dyDescent="0.2">
      <c r="B53" s="268" t="s">
        <v>149</v>
      </c>
      <c r="C53" s="269"/>
      <c r="D53" s="269"/>
      <c r="E53" s="269"/>
      <c r="F53" s="269"/>
      <c r="G53" s="269"/>
      <c r="H53" s="269"/>
      <c r="I53" s="269"/>
      <c r="J53" s="269"/>
      <c r="K53" s="270"/>
      <c r="L53" s="237">
        <v>9766926</v>
      </c>
      <c r="M53" s="238"/>
    </row>
    <row r="54" spans="2:15" s="107" customFormat="1" ht="13.5" customHeight="1" thickBot="1" x14ac:dyDescent="0.2">
      <c r="B54" s="271" t="s">
        <v>150</v>
      </c>
      <c r="C54" s="272"/>
      <c r="D54" s="272"/>
      <c r="E54" s="272"/>
      <c r="F54" s="272"/>
      <c r="G54" s="272"/>
      <c r="H54" s="272"/>
      <c r="I54" s="272"/>
      <c r="J54" s="272"/>
      <c r="K54" s="273"/>
      <c r="L54" s="266">
        <f>L52+L53</f>
        <v>7848243</v>
      </c>
      <c r="M54" s="267"/>
      <c r="O54" s="158"/>
    </row>
    <row r="55" spans="2:15" s="107" customFormat="1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59"/>
      <c r="M55" s="160"/>
    </row>
    <row r="56" spans="2:15" s="107" customFormat="1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61"/>
      <c r="M56" s="162"/>
    </row>
    <row r="57" spans="2:15" s="107" customFormat="1" ht="13.5" customHeight="1" x14ac:dyDescent="0.15">
      <c r="B57" s="98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63"/>
      <c r="M57" s="164"/>
    </row>
    <row r="58" spans="2:15" s="107" customFormat="1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65"/>
      <c r="M58" s="166"/>
    </row>
    <row r="59" spans="2:15" s="107" customFormat="1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67"/>
      <c r="J59" s="167"/>
      <c r="K59" s="167"/>
      <c r="L59" s="266">
        <v>7848243</v>
      </c>
      <c r="M59" s="267"/>
      <c r="O59" s="107">
        <v>5352</v>
      </c>
    </row>
    <row r="60" spans="2:15" s="107" customFormat="1" ht="3" customHeight="1" x14ac:dyDescent="0.15">
      <c r="B60" s="3"/>
      <c r="C60" s="3"/>
      <c r="D60" s="5"/>
      <c r="E60" s="62"/>
      <c r="F60" s="62"/>
      <c r="G60" s="62"/>
      <c r="H60" s="58"/>
      <c r="I60" s="6"/>
      <c r="J60" s="6"/>
      <c r="K60" s="6"/>
    </row>
    <row r="61" spans="2:15" s="107" customFormat="1" ht="13.5" customHeight="1" x14ac:dyDescent="0.15">
      <c r="B61" s="3"/>
      <c r="C61" s="3"/>
      <c r="D61" s="5"/>
      <c r="E61" s="62"/>
      <c r="F61" s="62"/>
      <c r="G61" s="62"/>
      <c r="H61" s="66"/>
      <c r="I61" s="6"/>
      <c r="J61" s="6"/>
      <c r="K61" s="6"/>
    </row>
    <row r="62" spans="2:15" s="107" customFormat="1" ht="13.5" customHeight="1" x14ac:dyDescent="0.15">
      <c r="B62" s="3"/>
      <c r="C62" s="3"/>
      <c r="D62" s="5"/>
      <c r="E62" s="62"/>
      <c r="F62" s="62"/>
      <c r="G62" s="62"/>
      <c r="H62" s="62"/>
      <c r="I62" s="6"/>
      <c r="J62" s="6"/>
      <c r="K62" s="6"/>
    </row>
    <row r="63" spans="2:15" s="107" customFormat="1" ht="13.5" customHeight="1" x14ac:dyDescent="0.15">
      <c r="B63" s="3"/>
      <c r="C63" s="3"/>
      <c r="D63" s="5"/>
      <c r="E63" s="62"/>
      <c r="F63" s="62"/>
      <c r="G63" s="62"/>
      <c r="H63" s="62"/>
      <c r="I63" s="6"/>
      <c r="J63" s="6"/>
      <c r="K63" s="6"/>
    </row>
    <row r="64" spans="2:15" s="107" customFormat="1" ht="13.5" customHeight="1" x14ac:dyDescent="0.15">
      <c r="B64" s="3"/>
      <c r="C64" s="3"/>
      <c r="D64" s="5"/>
      <c r="E64" s="62"/>
      <c r="F64" s="62"/>
      <c r="G64" s="62"/>
      <c r="H64" s="62"/>
      <c r="I64" s="6"/>
      <c r="J64" s="6"/>
      <c r="K64" s="6"/>
    </row>
    <row r="65" spans="1:11" s="107" customFormat="1" ht="13.5" customHeight="1" x14ac:dyDescent="0.15">
      <c r="B65" s="3"/>
      <c r="C65" s="3"/>
      <c r="D65" s="62"/>
      <c r="E65" s="3"/>
      <c r="F65" s="3"/>
      <c r="G65" s="62"/>
      <c r="H65" s="62"/>
      <c r="I65" s="6"/>
      <c r="J65" s="6"/>
      <c r="K65" s="6"/>
    </row>
    <row r="66" spans="1:11" s="107" customFormat="1" ht="13.5" customHeight="1" x14ac:dyDescent="0.15">
      <c r="B66" s="3"/>
      <c r="C66" s="3"/>
      <c r="D66" s="5"/>
      <c r="E66" s="62"/>
      <c r="F66" s="62"/>
      <c r="G66" s="62"/>
      <c r="H66" s="62"/>
      <c r="I66" s="6"/>
      <c r="J66" s="6"/>
      <c r="K66" s="6"/>
    </row>
    <row r="67" spans="1:11" s="107" customFormat="1" ht="13.5" customHeight="1" x14ac:dyDescent="0.15">
      <c r="B67" s="3"/>
      <c r="C67" s="3"/>
      <c r="D67" s="5"/>
      <c r="E67" s="62"/>
      <c r="F67" s="62"/>
      <c r="G67" s="62"/>
      <c r="H67" s="62"/>
      <c r="I67" s="6"/>
      <c r="J67" s="6"/>
      <c r="K67" s="6"/>
    </row>
    <row r="68" spans="1:11" s="107" customFormat="1" ht="13.5" customHeight="1" x14ac:dyDescent="0.15">
      <c r="B68" s="3"/>
      <c r="C68" s="3"/>
      <c r="D68" s="5"/>
      <c r="E68" s="62"/>
      <c r="F68" s="62"/>
      <c r="G68" s="62"/>
      <c r="H68" s="62"/>
      <c r="I68" s="6"/>
      <c r="J68" s="6"/>
      <c r="K68" s="6"/>
    </row>
    <row r="69" spans="1:11" s="107" customFormat="1" ht="13.5" customHeight="1" x14ac:dyDescent="0.15">
      <c r="B69" s="3"/>
      <c r="C69" s="3"/>
      <c r="D69" s="5"/>
      <c r="E69" s="62"/>
      <c r="F69" s="62"/>
      <c r="G69" s="62"/>
      <c r="H69" s="62"/>
      <c r="I69" s="6"/>
      <c r="J69" s="6"/>
      <c r="K69" s="6"/>
    </row>
    <row r="70" spans="1:11" s="107" customFormat="1" ht="13.5" customHeight="1" x14ac:dyDescent="0.15">
      <c r="B70" s="3"/>
      <c r="C70" s="3"/>
      <c r="D70" s="5"/>
      <c r="E70" s="62"/>
      <c r="F70" s="62"/>
      <c r="G70" s="62"/>
      <c r="H70" s="62"/>
      <c r="I70" s="6"/>
      <c r="J70" s="6"/>
      <c r="K70" s="6"/>
    </row>
    <row r="71" spans="1:11" s="107" customFormat="1" ht="13.5" customHeight="1" x14ac:dyDescent="0.15">
      <c r="B71" s="3"/>
      <c r="C71" s="3"/>
      <c r="D71" s="5"/>
      <c r="E71" s="62"/>
      <c r="F71" s="62"/>
      <c r="G71" s="62"/>
      <c r="H71" s="62"/>
      <c r="I71" s="6"/>
      <c r="J71" s="6"/>
      <c r="K71" s="6"/>
    </row>
    <row r="72" spans="1:11" s="107" customFormat="1" ht="13.5" customHeight="1" x14ac:dyDescent="0.15">
      <c r="B72" s="144"/>
      <c r="C72" s="144"/>
      <c r="D72" s="144"/>
      <c r="E72" s="144"/>
      <c r="F72" s="108"/>
      <c r="G72" s="108"/>
      <c r="H72" s="108"/>
      <c r="I72" s="108"/>
      <c r="J72" s="108"/>
      <c r="K72" s="108"/>
    </row>
    <row r="73" spans="1:11" s="107" customFormat="1" ht="13.5" customHeight="1" x14ac:dyDescent="0.15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1:11" s="107" customFormat="1" ht="13.5" customHeight="1" x14ac:dyDescent="0.15">
      <c r="A74" s="6"/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1:11" s="107" customFormat="1" ht="13.5" customHeight="1" x14ac:dyDescent="0.15">
      <c r="A75" s="144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s="108" customFormat="1" ht="13.5" customHeight="1" x14ac:dyDescent="0.1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1:11" ht="15" customHeight="1" x14ac:dyDescent="0.15">
      <c r="A77" s="103"/>
    </row>
    <row r="78" spans="1:11" s="103" customFormat="1" ht="18" customHeight="1" x14ac:dyDescent="0.15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1:11" s="103" customFormat="1" ht="18" customHeight="1" x14ac:dyDescent="0.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2021-08-20T02:36:28Z</cp:lastPrinted>
  <dcterms:created xsi:type="dcterms:W3CDTF">2014-03-27T08:10:30Z</dcterms:created>
  <dcterms:modified xsi:type="dcterms:W3CDTF">2021-10-19T05:47:00Z</dcterms:modified>
</cp:coreProperties>
</file>